
<file path=[Content_Types].xml><?xml version="1.0" encoding="utf-8"?>
<Types xmlns="http://schemas.openxmlformats.org/package/2006/content-types">
  <Default Extension="bin" ContentType="application/vnd.openxmlformats-officedocument.spreadsheetml.printerSettings"/>
  <Default Extension="docx" ContentType="application/vnd.openxmlformats-officedocument.wordprocessingml.document"/>
  <Default Extension="emf" ContentType="image/x-emf"/>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chart6.xml" ContentType="application/vnd.openxmlformats-officedocument.drawingml.chart+xml"/>
  <Override PartName="/xl/charts/style5.xml" ContentType="application/vnd.ms-office.chartstyle+xml"/>
  <Override PartName="/xl/charts/colors5.xml" ContentType="application/vnd.ms-office.chartcolorstyle+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025"/>
  <workbookPr codeName="ThisWorkbook" autoCompressPictures="0" defaultThemeVersion="124226"/>
  <mc:AlternateContent xmlns:mc="http://schemas.openxmlformats.org/markup-compatibility/2006">
    <mc:Choice Requires="x15">
      <x15ac:absPath xmlns:x15ac="http://schemas.microsoft.com/office/spreadsheetml/2010/11/ac" url="D:\MIPG II\CONTRATOS MIPG  MUNICIPIOS\CONCEJO CARTAGO MIPG\P7 GOBIERNO DIGITAL\"/>
    </mc:Choice>
  </mc:AlternateContent>
  <xr:revisionPtr revIDLastSave="0" documentId="13_ncr:1_{E6038B32-9107-441B-9F1B-A4239D20D156}" xr6:coauthVersionLast="47" xr6:coauthVersionMax="47" xr10:uidLastSave="{00000000-0000-0000-0000-000000000000}"/>
  <bookViews>
    <workbookView xWindow="-120" yWindow="-120" windowWidth="29040" windowHeight="15720" tabRatio="795" activeTab="2" xr2:uid="{00000000-000D-0000-FFFF-FFFF00000000}"/>
  </bookViews>
  <sheets>
    <sheet name="Inicio" sheetId="16" r:id="rId1"/>
    <sheet name="Instrucciones" sheetId="14" r:id="rId2"/>
    <sheet name="Autodiagnóstico" sheetId="15" r:id="rId3"/>
    <sheet name="Gráficas" sheetId="17" r:id="rId4"/>
    <sheet name="Plan de Acción" sheetId="8" r:id="rId5"/>
  </sheets>
  <externalReferences>
    <externalReference r:id="rId6"/>
  </externalReferences>
  <definedNames>
    <definedName name="Acciones_Categoría_3">'[1]Ponderaciones y parámetros'!$K$6:$N$6</definedName>
    <definedName name="Nombre" localSheetId="1">#REF!</definedName>
    <definedName name="Nombre">#REF!</definedName>
    <definedName name="Simulador">[1]Listas!$B$2:$B$4</definedName>
  </definedName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F31" i="15" l="1"/>
  <c r="F90" i="15"/>
  <c r="F22" i="15"/>
  <c r="F16" i="15"/>
  <c r="E39" i="8" l="1"/>
  <c r="M81" i="17" l="1"/>
  <c r="F10" i="15"/>
  <c r="K57" i="17" s="1"/>
  <c r="K58" i="17"/>
  <c r="F17" i="15"/>
  <c r="F18" i="15"/>
  <c r="K60" i="17" s="1"/>
  <c r="F26" i="15"/>
  <c r="M83" i="17"/>
  <c r="M84" i="17"/>
  <c r="F33" i="15"/>
  <c r="M107" i="17" s="1"/>
  <c r="F38" i="15"/>
  <c r="F42" i="15"/>
  <c r="M109" i="17" s="1"/>
  <c r="F46" i="15"/>
  <c r="M110" i="17" s="1"/>
  <c r="F52" i="15"/>
  <c r="M111" i="17" s="1"/>
  <c r="F58" i="15"/>
  <c r="M112" i="17" s="1"/>
  <c r="F59" i="15"/>
  <c r="M113" i="17" s="1"/>
  <c r="F63" i="15"/>
  <c r="M114" i="17" s="1"/>
  <c r="F69" i="15"/>
  <c r="M134" i="17" s="1"/>
  <c r="F80" i="15"/>
  <c r="M135" i="17" s="1"/>
  <c r="F83" i="15"/>
  <c r="M136" i="17" s="1"/>
  <c r="M137" i="17"/>
  <c r="F79" i="8"/>
  <c r="F78" i="8"/>
  <c r="F77" i="8"/>
  <c r="F76" i="8"/>
  <c r="F75" i="8"/>
  <c r="F74" i="8"/>
  <c r="F73" i="8"/>
  <c r="F72" i="8"/>
  <c r="F70" i="8"/>
  <c r="F67" i="8"/>
  <c r="F61" i="8"/>
  <c r="F59" i="8"/>
  <c r="F58" i="8"/>
  <c r="F57" i="8"/>
  <c r="F56" i="8"/>
  <c r="F55" i="8"/>
  <c r="F53" i="8"/>
  <c r="F52" i="8"/>
  <c r="F8" i="8"/>
  <c r="F7" i="8"/>
  <c r="F51" i="8"/>
  <c r="E53" i="8"/>
  <c r="E10" i="8"/>
  <c r="K137" i="17"/>
  <c r="K136" i="17"/>
  <c r="K135" i="17"/>
  <c r="K134" i="17"/>
  <c r="K130" i="17"/>
  <c r="L130" i="17"/>
  <c r="K114" i="17"/>
  <c r="K113" i="17"/>
  <c r="K112" i="17"/>
  <c r="K111" i="17"/>
  <c r="K110" i="17"/>
  <c r="K109" i="17"/>
  <c r="K108" i="17"/>
  <c r="K107" i="17"/>
  <c r="K103" i="17"/>
  <c r="L103" i="17"/>
  <c r="K84" i="17"/>
  <c r="K83" i="17"/>
  <c r="K82" i="17"/>
  <c r="K81" i="17"/>
  <c r="K77" i="17"/>
  <c r="L77" i="17"/>
  <c r="I60" i="17"/>
  <c r="I59" i="17"/>
  <c r="I58" i="17"/>
  <c r="I57" i="17"/>
  <c r="K54" i="17"/>
  <c r="J37" i="17"/>
  <c r="J36" i="17"/>
  <c r="J35" i="17"/>
  <c r="J34" i="17"/>
  <c r="F50" i="8"/>
  <c r="F47" i="8"/>
  <c r="F46" i="8"/>
  <c r="F45" i="8"/>
  <c r="F42" i="8"/>
  <c r="F41" i="8"/>
  <c r="F40" i="8"/>
  <c r="F39" i="8"/>
  <c r="F38" i="8"/>
  <c r="F37" i="8"/>
  <c r="F36" i="8"/>
  <c r="F35" i="8"/>
  <c r="F34" i="8"/>
  <c r="F33" i="8"/>
  <c r="F32" i="8"/>
  <c r="F31" i="8"/>
  <c r="F30" i="8"/>
  <c r="F29" i="8"/>
  <c r="F28" i="8"/>
  <c r="F27" i="8"/>
  <c r="F25" i="8"/>
  <c r="F24" i="8"/>
  <c r="F23" i="8"/>
  <c r="F22" i="8"/>
  <c r="F21" i="8"/>
  <c r="F20" i="8"/>
  <c r="F19" i="8"/>
  <c r="F18" i="8"/>
  <c r="F17" i="8"/>
  <c r="F16" i="8"/>
  <c r="F15" i="8"/>
  <c r="F14" i="8"/>
  <c r="F12" i="8"/>
  <c r="F11" i="8"/>
  <c r="F10" i="8"/>
  <c r="E23" i="8"/>
  <c r="E22" i="8"/>
  <c r="E14" i="8"/>
  <c r="E79" i="8"/>
  <c r="E75" i="8"/>
  <c r="E78" i="8"/>
  <c r="E76" i="8"/>
  <c r="E77" i="8"/>
  <c r="E52" i="8"/>
  <c r="E74" i="8"/>
  <c r="E69" i="8"/>
  <c r="E70" i="8"/>
  <c r="E71" i="8"/>
  <c r="E72" i="8"/>
  <c r="E73" i="8"/>
  <c r="E63" i="8"/>
  <c r="E64" i="8"/>
  <c r="E65" i="8"/>
  <c r="E66" i="8"/>
  <c r="E67" i="8"/>
  <c r="E68" i="8"/>
  <c r="E40" i="8"/>
  <c r="E41" i="8"/>
  <c r="E42" i="8"/>
  <c r="E44" i="8"/>
  <c r="E45" i="8"/>
  <c r="E46" i="8"/>
  <c r="E47" i="8"/>
  <c r="E48" i="8"/>
  <c r="E49" i="8"/>
  <c r="E50" i="8"/>
  <c r="E51" i="8"/>
  <c r="E54" i="8"/>
  <c r="E55" i="8"/>
  <c r="E56" i="8"/>
  <c r="E57" i="8"/>
  <c r="E58" i="8"/>
  <c r="E59" i="8"/>
  <c r="E60" i="8"/>
  <c r="E61" i="8"/>
  <c r="E62" i="8"/>
  <c r="E12" i="8"/>
  <c r="E25" i="8"/>
  <c r="E21" i="8"/>
  <c r="E8" i="8"/>
  <c r="E7" i="8"/>
  <c r="E9" i="8"/>
  <c r="E11" i="8"/>
  <c r="E13" i="8"/>
  <c r="E15" i="8"/>
  <c r="E16" i="8"/>
  <c r="E17" i="8"/>
  <c r="E18" i="8"/>
  <c r="E19" i="8"/>
  <c r="E20" i="8"/>
  <c r="E24" i="8"/>
  <c r="E26" i="8"/>
  <c r="E27" i="8"/>
  <c r="E28" i="8"/>
  <c r="E29" i="8"/>
  <c r="E30" i="8"/>
  <c r="E31" i="8"/>
  <c r="E32" i="8"/>
  <c r="E33" i="8"/>
  <c r="E34" i="8"/>
  <c r="E35" i="8"/>
  <c r="E36" i="8"/>
  <c r="E37" i="8"/>
  <c r="E38" i="8"/>
  <c r="L54" i="17"/>
  <c r="I12" i="17"/>
  <c r="M82" i="17" l="1"/>
  <c r="D22" i="15"/>
  <c r="L35" i="17" s="1"/>
  <c r="D69" i="15"/>
  <c r="L37" i="17" s="1"/>
  <c r="D33" i="15"/>
  <c r="L36" i="17" s="1"/>
  <c r="D10" i="15"/>
  <c r="K59" i="17"/>
  <c r="M108" i="17"/>
  <c r="L34" i="17" l="1"/>
  <c r="G6" i="15"/>
  <c r="K12" i="17" s="1"/>
</calcChain>
</file>

<file path=xl/sharedStrings.xml><?xml version="1.0" encoding="utf-8"?>
<sst xmlns="http://schemas.openxmlformats.org/spreadsheetml/2006/main" count="557" uniqueCount="372">
  <si>
    <t>GUÍAS Y NORMAS TÉCNICAS</t>
  </si>
  <si>
    <t>BUENAS PRÁCTICAS E INNOVACIÓN</t>
  </si>
  <si>
    <t>MARCO JURÍDICO</t>
  </si>
  <si>
    <t>Puntaje actual</t>
  </si>
  <si>
    <t>ACTIVIDADES DE GESTIÓN</t>
  </si>
  <si>
    <t/>
  </si>
  <si>
    <t>ENTIDAD</t>
  </si>
  <si>
    <t>INSTRUCCIONES DE DILIGENCIAMIENTO</t>
  </si>
  <si>
    <t>Variable</t>
  </si>
  <si>
    <t>Rangos</t>
  </si>
  <si>
    <t>PUNTAJE 
(0 - 100)</t>
  </si>
  <si>
    <t>Calificación</t>
  </si>
  <si>
    <t>Niveles</t>
  </si>
  <si>
    <t>-</t>
  </si>
  <si>
    <t>Puntaje</t>
  </si>
  <si>
    <t>Nivel</t>
  </si>
  <si>
    <t>Color</t>
  </si>
  <si>
    <t>0 - 20</t>
  </si>
  <si>
    <t>21 - 40</t>
  </si>
  <si>
    <t>41 - 60</t>
  </si>
  <si>
    <t>61- 80</t>
  </si>
  <si>
    <t>81- 100</t>
  </si>
  <si>
    <t>ES MUY IMPORTANTE que los puntajes ingresados sean lo más objetivos posible, y que exista un soporte para cada uno de ellos. El propósito principal es identificar oportunidades de mejora, para lo cual es fundamental ser objetivos en los puntajes ingresados.</t>
  </si>
  <si>
    <t xml:space="preserve">CALIFICACIÓN </t>
  </si>
  <si>
    <t>CALIFICACIÓN TOTAL</t>
  </si>
  <si>
    <t>CATEGORÍA</t>
  </si>
  <si>
    <t>Para la calificación, se estableció una escala de 5 niveles así:</t>
  </si>
  <si>
    <t>Está compuesto por las siguientes columnas:</t>
  </si>
  <si>
    <t xml:space="preserve">Cuando finalice de calificar las actividades de gestión, podrá ver de manera gráfica los principales resultados, haciendo click en el botón GRÁFICAS, o regresar al menú principal. </t>
  </si>
  <si>
    <t>Gráficas:</t>
  </si>
  <si>
    <t xml:space="preserve">En la primera gráfica, se muestra el puntaje total obtenido por la entidad, comparado con cada uno de los niveles de calificación. De esta manera podrá visualizar en que nivel se encuentra actualmente y cuantos le faltan para alcanzar el maximo puntaje. </t>
  </si>
  <si>
    <t>PUNTAJE</t>
  </si>
  <si>
    <t>INICIO</t>
  </si>
  <si>
    <t>3. Calificación por categorías:</t>
  </si>
  <si>
    <t xml:space="preserve">AUTODIAGNÓSTICO DE GESTIÓN </t>
  </si>
  <si>
    <t xml:space="preserve">Esta hoja contiene un cuadro que le permitirá establecer una planeación y una ruta de acción, con base en las actividades de gestión que fueron evaluadas. </t>
  </si>
  <si>
    <t>Guías normas y técnicas</t>
  </si>
  <si>
    <t>Buenas prácticas e innovación</t>
  </si>
  <si>
    <t>Para ello, el cuadro está dividido en 2 secciones:</t>
  </si>
  <si>
    <t>1. Documentación y guías de referencia (color gris): contiene toda la información y documentos de consulta que pueden ser útiles y deben ser de conocimiento</t>
  </si>
  <si>
    <t xml:space="preserve">Aunque el cuadro puede ser diligenciado en su totalidad, se recomienda iniciar y darle prioridad a aquellas actividades que obtuvieron menores puntajes y que se encuentran en color rojo, naranja y amarillo. </t>
  </si>
  <si>
    <t>1. Calificación total:</t>
  </si>
  <si>
    <t>CATEGORÍAS</t>
  </si>
  <si>
    <t xml:space="preserve">Seguridad y privacidad de la información </t>
  </si>
  <si>
    <t xml:space="preserve">TIC para Gobierno Abierto </t>
  </si>
  <si>
    <t>COMPONENTES</t>
  </si>
  <si>
    <t>Indicadores de resultado 
Componente TIC para Gobierno abierto</t>
  </si>
  <si>
    <t>Indicadores de Resultado
TIC para Servicios</t>
  </si>
  <si>
    <t xml:space="preserve">TIC para Servicios </t>
  </si>
  <si>
    <t xml:space="preserve">Indicadores de resultado TIC para la Gestión </t>
  </si>
  <si>
    <t>Indique el porcentaje de sistemas de información que cuentan con mecanismos de auditoria y trazabilidad respecto del total de sistemas de información de la entidad</t>
  </si>
  <si>
    <t>TIC para la gestión</t>
  </si>
  <si>
    <t>Indicadores de Proceso
Logro: Definición del marco de seguridad y privacidad de la información y de los sistemas de información</t>
  </si>
  <si>
    <t xml:space="preserve">Indicadores de Proceso 
Logro: Transparencia </t>
  </si>
  <si>
    <t>Indicadores de Proceso
Logro: Colaboración</t>
  </si>
  <si>
    <t>Indicadores de Proceso
Logro: Participación</t>
  </si>
  <si>
    <t>Indicadores de Proceso
Logro: Servicios centrados en el usuario</t>
  </si>
  <si>
    <t>Indicadores de Proceso
Logro: Sistema integrado de PQRD</t>
  </si>
  <si>
    <t>Indicadores de Proceso
Logro: Estrategia de TI</t>
  </si>
  <si>
    <t>Indicadores de Proceso
Logro: Gobierno de TI</t>
  </si>
  <si>
    <t>Indicadores de Proceso Logro: Información</t>
  </si>
  <si>
    <t>Indicadores de Proceso
Logro: Sistemas de Información</t>
  </si>
  <si>
    <t xml:space="preserve">Indicadores de Proceso  Logro: Servicios Tecnológicos
</t>
  </si>
  <si>
    <t>Indicador de Proceso
Logro: Uso y Apropiación</t>
  </si>
  <si>
    <t>Indicador de Proceso
Logro: Capacidades Institucionales</t>
  </si>
  <si>
    <t>Indicadores de Proceso
Logro: Plan de seguridad y privacidad de la información y de los sistemas de información</t>
  </si>
  <si>
    <t xml:space="preserve">
</t>
  </si>
  <si>
    <t xml:space="preserve">Guía de Usabilidad:  
http://estrategia.gobiernoenlinea.gov.co/623/articles-8237_guia_usabilidad.pdf
</t>
  </si>
  <si>
    <t>Lineamientos para la rendición de cuentas por medios electrónicos: http://estrategia.gobiernoenlinea.gov.co/623/articles-8248_lineamientos_rendicion.pdf</t>
  </si>
  <si>
    <t>Guía de datos abiertos en Colombia: http://estrategia.gobiernoenlinea.gov.co/623/articles-8248_Guia_Apertura_Datos.pdf</t>
  </si>
  <si>
    <t xml:space="preserve">NTC 5854 de 2012
Accesibilidad a páginas web
</t>
  </si>
  <si>
    <t>Guía de caracterización de ciudadanos, usuarios y grupos de interés: https://colaboracion.dnp.gov.co/CDT/Programa%20Nacional%20del%20Servicio%20al%20Ciudadano/Guia%20de%20Caracterizaci%C3%B3n%20de%20Ciudadanos.pdf</t>
  </si>
  <si>
    <t>Guía de atención al ciudadanocliente por múltiples canales: http://estrategia.gobiernoenlinea.gov.co/623/articles-7995_archivo_pdf.pdf</t>
  </si>
  <si>
    <t>Norma Técnica Colombiana NTC 5854
Guía Interactiva de la Norma Técnica de Accesibilidad 5854 http://ntc5854.accesibilidadweb.co/</t>
  </si>
  <si>
    <t>Título 9 - Decreto 1078 de 2015 - Decreto Único Reglamentario del Sector de Tecnologías de la Información y las Comunicaciones: http://www.mintic.gov.co/portal/604/articles-9528_documento.pdf</t>
  </si>
  <si>
    <t>Título 9 - Decreto 1078 de 2015 - Decreto Único Reglamentario del Sector de Tecnologías de la Información y las Comunicaciones: http://www.mintic.gov.co/portal/604/articles-9528_documento.pdf
Ley Estatutaria 1757 de 2015 - Promoción y protección del derecho a la participación democrática: http://wp.presidencia.gov.co/sitios/normativa/leyes/Documents/LEY%201757%20DEL%2006%20DE%20JULIO%20DE%202015.pdf</t>
  </si>
  <si>
    <t>Se realizaron publicaciones o aplicaciones a partir de los datos abiertos por la entidad, durante el periodo evaluado</t>
  </si>
  <si>
    <t>Indique el porcentaje de conjuntos de datos abiertos estratégicos publicados respecto del total de conjuntos de datos estratégicos identificados, durante el periodo evaluado</t>
  </si>
  <si>
    <t xml:space="preserve">Guía desarrollo ejercicios de participación: http://estrategia.gobiernoenlinea.gov.co/623/articles-8249_anexo_ejercicios.pdf
Gobierno en redes: http://estrategia.gobiernoenlinea.gov.co/623/articles-8248_recurso_3.pdf; 
Protocolo de Interacción en redes sociales: http://estrategia.gobiernoenlinea.gov.co/623/articles-8248_recurso_4.pdf
Protocolo Google &amp; Hangouts: http://estrategia.gobiernoenlinea.gov.co/623/articles-8248_recurso_5.pdf
</t>
  </si>
  <si>
    <t>Manual de Gobierno en línea: http://estrategia.gobiernoenlinea.gov.co/623/w3-propertyvalue-8013.html</t>
  </si>
  <si>
    <t>Título 9 - Decreto 1078 de 2015 - Decreto Único Reglamentario del Sector de Tecnologías de la Información y las Comunicaciones: http://www.mintic.gov.co/portal/604/articles-9528_documento.pdf
Ley estatutaria 1618 de 2013: Ejercicio pleno de las personas con discapacidad</t>
  </si>
  <si>
    <t>Guía desarrollo ejercicios de participación: http://estrategia.gobiernoenlinea.gov.co/623/articles-8249_anexo_ejercicios.pdf
Gobierno en redes, disponible en: http://estrategia.gobiernoenlinea.gov.co/623/articles-8248_recurso_3.pdf; 
Protocolo de Interacción en redes sociales, disponible en http://estrategia.gobiernoenlinea.gov.co/623/articles-8248_recurso_4.pdf
Protocolo Google &amp; Hangouts, disponible en: http://estrategia.gobiernoenlinea.gov.co/623/articles-8248_recurso_5.pdf</t>
  </si>
  <si>
    <t xml:space="preserve">Guia de innovación abierta por medios electrónicos: http://estrategia.gobiernoenlinea.gov.co/623/articles-8250_Guiainnovacion.pdf 
</t>
  </si>
  <si>
    <t>Guía de atención al ciudadano/cliente por múltiples canales: http://estrategia.gobiernoenlinea.gov.co/623/articles-7995_archivo_pdf.pdf</t>
  </si>
  <si>
    <t>Guía para entender los Acuerdos Marco de Precios: https://www.colombiacompra.gov.co/sites/default/files/manuales/acuerdos_marco.pdf</t>
  </si>
  <si>
    <t>Indique el porcentaje de trámites y Otros Procedimientos Administrativos (OPA) en línea de la entidad que contaron con caracterización de usuarios respecto del total de trámites y servicios en línea, para el periodo evaluado</t>
  </si>
  <si>
    <t>Manual de Gobierno en línea: http://estrategia.gobiernoenlinea.gov.co/623/w3-propertyvalue-8013.html
Marco de Referencia de Arquitectura Empresarial para la Gestión de las Tecnologías de la Información a adoptar en las entidades del Estado Colombiano: http://www.mintic.gov.co/arquitecturati/630/w3-propertyvalue-8114.html</t>
  </si>
  <si>
    <t>Guía de uso del Lenguaje Común de Intercambio de Información http://estrategia.gobiernoenlinea.gov.co/623/articles-8240_Guia_Lenguaje.pdf</t>
  </si>
  <si>
    <t>Guía Cómo construir el catálogo de Componentes de Información del Marco de Referencia de Arquitectura Empresarial para la Gestión de TI: http://www.mintic.gov.co/arquitecturati/630/w3-article-47504.html</t>
  </si>
  <si>
    <t>Guía Técnica Básica de Información del Marco de Referencia de Arquitectura Empresarial para la Gestión de TI: http://www.mintic.gov.co/arquitecturati/630/w3-article-9253.html</t>
  </si>
  <si>
    <t>Guía del dominio de Gobierno TI del  Marco de Referencia de Arquitectura Empresarial para la Gestión de TI: http://www.mintic.gov.co/arquitecturati/630/w3-article-9267.html</t>
  </si>
  <si>
    <t>Guía General de un Proceso de AE del Marco de Referencia de Arquitectura Empresarial para la Gestión de TI del Estado Colombiano: http://www.mintic.gov.co/arquitecturati/630/articles-9435_Guia_Proceso.pdf</t>
  </si>
  <si>
    <t>Guía para la definición del portafolio de servicios de TI del Marco de Referencia de Arquitectura Empresarial para la Gestión de TI:http://www.mintic.gov.co/arquitecturati/630/w3-article-9482.html</t>
  </si>
  <si>
    <t xml:space="preserve">Guía para el diseño de un Plan Estratégico de las Tecnologías de Información: https://www.mintic.gov.co/portal/604/articles-15399_foto_marquesina.pdf
Guía General de Adopción del Marco de Referencia de Arquitectura Empresarial: http://www.mintic.gov.co/arquitecturati/630/articles-9434_Guia_Proceso.pdf
</t>
  </si>
  <si>
    <t>Guía de Indicadores del dominio de Estrategia del  Marco de Referencia de Arquitectura Empresarial para la Gestión de TI del Estado: http://www.mintic.gov.co/arquitecturati/630/articles-8827_indicadores.pdf</t>
  </si>
  <si>
    <t>Guía del dominio de Sistemas de Información del Marco de Referencia de Arquitectura Empresarial para la Gestión de TI: http://www.mintic.gov.co/arquitecturati/630/w3-article-9262.html</t>
  </si>
  <si>
    <t>Guía Técnica de Sistemas de Información - Trazabilidad del Marco de Referencia de Arquitectura Empresarial para la Gestión de TI.</t>
  </si>
  <si>
    <t>Guía del dominio de Servicios Tecnológicos del Marco de Referencia de Arquitectura Empresarial para la Gestión de TI: http://www.mintic.gov.co/arquitecturati/630/w3-article-9277.html</t>
  </si>
  <si>
    <t>Durante el periodo evaluado, la entidad implementó un programa de correcta disposición final de los residuos tecnológicos</t>
  </si>
  <si>
    <t>Guía del dominio de Uso y Apropiación del   Marco de Referencia de Arquitectura Empresarial para la Gestión de TI: http://www.mintic.gov.co/arquitecturati/630/w3-article-9281.html</t>
  </si>
  <si>
    <t>Guía No. 1 cero papel
en la administración pública: http://estrategia.gobiernoenlinea.gov.co/623/articles-8257_papel_buenaspracticas.pdf</t>
  </si>
  <si>
    <t>Antes de la automatización de procesos y/o procedimientos, la entidad hizo una revisión de estos desde la perspectiva funcional</t>
  </si>
  <si>
    <t>Indique el porcentaje de los objetivos alcanzados respecto del total de objetivos del PETI</t>
  </si>
  <si>
    <t>Indique el porcentaje de proyectos de TI  a los cuales se aplicó una estrategia de uso y apropiación, con respecto al total de proyectos ejecutados durante el periodo evaluado</t>
  </si>
  <si>
    <t>Indicadores de resultado Seguridad y Privacidad de la Información</t>
  </si>
  <si>
    <t>Guía de Roles y Responsabilidad de Seguridad de la Información: https://www.mintic.gov.co/gestionti/615/articles-5482_G4_Roles_responsabilidades.pdf</t>
  </si>
  <si>
    <t xml:space="preserve">Guía No 5 - Gestión De Activos: https://www.mintic.gov.co/gestionti/615/articles-5482_G5_Gestion_Clasificacion.pdf </t>
  </si>
  <si>
    <t xml:space="preserve">Guía No 5 - Gestión De Activos,  disponible en el siguiente enlace: https://www.mintic.gov.co/gestionti/615/articles-5482_G5_Gestion_Clasificacion.pdf 
</t>
  </si>
  <si>
    <t>Guía No 8 - Controles de Seguridad: https://www.mintic.gov.co/gestionti/615/articles-5482_G8_Controles_Seguridad.pdf</t>
  </si>
  <si>
    <t xml:space="preserve"> Guía No 8 - Controles de Seguridad, disponible en el siguiente enlace: https://www.mintic.gov.co/gestionti/615/articles-5482_G8_Controles_Seguridad.pdf</t>
  </si>
  <si>
    <t>Guía No 14 – plan de comunicación, sensibilización y capacitación: https://www.mintic.gov.co/gestionti/615/articles-5482_G14_Plan_comunicacion_sensibilizacion.pdf</t>
  </si>
  <si>
    <t>Guía No 14 – plan de comunicación, sensibilización y capacitación: https://www.mintic.gov.co/gestionti/615/articles-5482_G14_Plan_comunicacion_sensibilizacion.pdf.</t>
  </si>
  <si>
    <t xml:space="preserve">En el periodo evaluado, la entidad cuenta con un acto administrativo a través del cual se crean o se modifican las funciones del comité institucional de desarrollo administrativo o el que haga sus veces, donde se incluyen los temas de seguridad y privacidad de la información </t>
  </si>
  <si>
    <t>Guía No 16 – Evaluación del desempeño: http://www.mintic.gov.co/gestionti/615/articles-5482_G16_evaluaciondesempeno.pdf
Guía No 15 – Guía de Auditoría: https://www.mintic.gov.co/gestionti/615/articles-5482_G15_Auditoria.pdf</t>
  </si>
  <si>
    <t>Guía No 17 – Mejora Continua: https://www.mintic.gov.co/gestionti/615/articles-5482_G17_Mejora_continua.pdf</t>
  </si>
  <si>
    <t>La entidad contó con un proceso de identificación de infraestructura crítica, lo aplicó y comunicó los resultados a las partes interesadas</t>
  </si>
  <si>
    <t>La entidad intercambió información de incidentes de seguridad con la entidad cabeza de sector o de ser necesario con el Colcert.</t>
  </si>
  <si>
    <t>Indique si el tiempo en promedio que demoró la entidad en corregir sus vulnerabilidades luego de ser reportadas por el COLCERT tardó:
a. Minutos
b. Horas
c. Días
d. Semanas
e. La entidad no ha recibido reporte de COLCERT</t>
  </si>
  <si>
    <r>
      <t xml:space="preserve">Las </t>
    </r>
    <r>
      <rPr>
        <b/>
        <sz val="11"/>
        <color theme="1"/>
        <rFont val="Arial"/>
        <family val="2"/>
      </rPr>
      <t>ÚNICAS</t>
    </r>
    <r>
      <rPr>
        <sz val="11"/>
        <color theme="1"/>
        <rFont val="Arial"/>
        <family val="2"/>
      </rPr>
      <t xml:space="preserve"> celdas que debe diligenciar son la del nombre de la Entidad y la columna de Puntaje (resaltada en azúl).</t>
    </r>
  </si>
  <si>
    <t>Indique el porcentaje de datos abiertos actualizados y difundidos respecto del total de datos estratégicos identificados en el periodo evaluado</t>
  </si>
  <si>
    <t>Indique en una escala de 0 a 100 el nivel de satisfacción de los usuarios de sus trámites y servicios en línea, durante el periodo evaluado</t>
  </si>
  <si>
    <t>En relación con el catálogo de servicios de TI, la Entidad:
a. Lo tiene y está actualizado
b. Lo tiene y no está actualizado
c. No lo tiene o se encuentra en proceso de construcción</t>
  </si>
  <si>
    <t>Durante el periodo evaluado, la entidad usó una metodología para la gestión de proyectos de TI</t>
  </si>
  <si>
    <t>La entidad aplicó metodologías de evaluación de alternativas de solución y/o tendencias tecnológicas para la adquisición de servicios y/o soluciones de TI:
a. Siempre
b. Algunas veces
c. Nunca</t>
  </si>
  <si>
    <t>En el periodo evaluado, la entidad contó con un inventario de activos de información acorde a la metodología planteada
a. Sí
b. En Desarrollo/En proceso
c. No.</t>
  </si>
  <si>
    <t>En el periodo evaluado, la entidad realizó la identificación, análisis y evaluación de los riesgos de seguridad y privacidad de la información conforme a la metodología planteada
a. Sí
b. En Desarrollo/En Proceso
b. No</t>
  </si>
  <si>
    <t>Seleccione las fortalezas que la entidad ha mostrado frente a la implementación del Sistema de Gestión de Seguridad de la Información
a. Asignación presupuesto para la implementación del SGSI.
b. Asignación recurso humano altamente capacitado.
c. Identificación de los controles adecuados.
d. Definición de la implementación de las actividades o fases del SGSI.
e. Compromiso por parte de la Dirección y Coordinadores en el apoyo activo al MSPI, mostrando su importancia para la entidad.</t>
  </si>
  <si>
    <t>¿La entidad realizó durante el periodo evaluado seguimiento al uso de datos abiertos publicados?</t>
  </si>
  <si>
    <t>Durante el periodo evaluado se generaron soluciones o insumos para la solución de las problemáticas o necesidades de la entidad ,a partir de las acciones, iniciativas o ejercicios de colaboración con terceros usando medios electrónicos.</t>
  </si>
  <si>
    <t>Indique el porcentaje de ejercicios, iniciativas o acciones de participación que realizó la Entidad con la ciudadanía, usuarios o grupos de interés utilizando medios electrónicos para la consulta o toma de decisiones, respecto del total de ejercicios, iniciativas o acciones de participación que ha realizado la Entidad con la ciudadanía, usuarios o grupos de interés, durante el periodo evaluado.</t>
  </si>
  <si>
    <t>Durante el periodo evaluado, la entidad contó con un formulario en su página Web para la recepción de peticiones, quejas, reclamos y denuncias</t>
  </si>
  <si>
    <t>Durante el periodo evaluado, la entidad contó con un sistema de información para el registro ordenado y la gestión de Peticiones, Quejas, Reclamos y Denuncias  (PQRD) que centraliza todas las PQRD que ingresan por los diversos medios o canales</t>
  </si>
  <si>
    <t>La entidad formuló y actualizó el Plan Estratégico de Tecnologías de Información (PETI), de acuerdo con el marco de referencia de Arquitectura Empresarial del Estado</t>
  </si>
  <si>
    <t>La entidad incluyó en el  PETI:
a. El portafolio o mapa de ruta de los proyectos
b. La proyección del presupuesto, 
c. El entendimiento estratégico, 
d. El análisis de la situación actual, 
e. El plan de comunicaciones del PETI
f. Todos los dominios del Marco de Referencia.</t>
  </si>
  <si>
    <t>Seleccione las actividades realizadas por la entidad en materia de monitoreo de la Estrategia de Gobierno en línea:
a. Definición de indicadores de seguimiento y evaluación del PETI
b. Medición de indicadores del PETI
c. Formulación de acciones de mejora a partir de la medición de indicadores de seguimiento y evaluación del PETI</t>
  </si>
  <si>
    <t>Con respecto a Arquitectura Empresarial la Entidad:
a. Realizó ejercicios de arquitectura empresarial de toda la entidad.
b. Realizó ejercicios de arquitectura empresarial a nivel de uno proceso o más procesos de la entidad.
c. Se encuentra en proceso de ejecución</t>
  </si>
  <si>
    <t xml:space="preserve">Durante el periodo evaluado, la entidad incorporó en su esquema de gobierno de TI
a. Políticas de TI
b. Procesos de TI
c. Indicadores de TI
d. Instancias de decisión de TI
e. Roles y responsabilidades de TI 
f. Estructura organizacional del área de TI </t>
  </si>
  <si>
    <t xml:space="preserve">Indique el porcentaje de trámites y OPA total y parcialmente en línea de la entidad que cumplieron criterios de usabilidad respecto del total de trámites y servicios total y parcialmente en línea, para el periodo evaluado </t>
  </si>
  <si>
    <t>Indique el porcentaje de trámites y OPA parcial y totalmente en línea de la entidad que fueron promocionados para aumentar su uso, respecto del total de trámites y servicios total y parcialmente en línea, para el periodo evaluado</t>
  </si>
  <si>
    <t>Durante el periodo evaluado, los sistemas de información de la entidad cumplieron con características que permiten la apertura de sus datos</t>
  </si>
  <si>
    <t>Durante el periodo evaluado, la Entidad contó con mecanismos para asegurar la trazabilidad sobre las transacciones realizadas en los sistemas de información:
a Totalmente (Políticas y Parametrización en más del 90% de Sistemas de Información)
b Parcialmente (Políticas y parametrización entre el 50 y 90% de sus sistemas de información)
c Incipientemente (Políticas y parametrización en menos del 50% de sus sistemas de información)</t>
  </si>
  <si>
    <t>Indique el porcentaje de mantenimientos preventivos realizados a los servicios tecnológicos respecto del total de mantenimientos preventivos establecidos en el plan de mantenimiento de servicios tecnológicos</t>
  </si>
  <si>
    <t>En lo que respecta a  la política de seguridad y privacidad de la información:
a. Está establecida
b. Se encuentra alineada con los objetivos estratégicos de la entidad.
c. Define los objetivos y da alcance a todos los procesos de la entidad.
d. No se cuenta con una política de seguridad.</t>
  </si>
  <si>
    <t>En el periodo evaluado, la Entidad contó con:
a. Un avance del documento de la metodología para la gestión de los riesgos de seguridad y privacidad de la información.
b. Una metodología formalizada para la gestión de los riesgos de seguridad y privacidad de la información.
c. Un avance del plan de tratamiento del riesgo.
d. El plan de tratamiento del riesgo establecido.
e. La declaración de aplicabilidad en desarrollo.
f. La declaración de aplicabilidad definida.
g. Ninguna de las anteriores</t>
  </si>
  <si>
    <t>La entidad formuló un plan de capacitación, sensibilización y comunicación de las políticas y buenas prácticas que mitiguen los riesgos de seguridad de la información a los que están expuestos los funcionarios</t>
  </si>
  <si>
    <t>Señale los criterios de accesibilidad que cumplió la Entidad en su sitio Web, en el periodo evaluado:
a. Contenido no textual
b. Información y relaciones
c. Sugerencia significativa
d. Características sensoriales
e. Uso del color
f. Teclado
g. Sin trampas para el foco del teclado
h. Tiempo ajustable
i. Poner en pausa, detener, ocultar
j. Evitar bloques
k. Titulado de páginas
l. Orden del foco
m. Propósito de los enlaces (en contexto)
n. Idioma de la página
o. Al recibir el foco
p. Al recibir entradas
q. Identificación de errores
r. Etiquetas o instrucciones
s. Procesamiento
t. Nombre, función, valor
u. Ninguno de los anteriores</t>
  </si>
  <si>
    <t>Durante el periodo evaluado, la entidad ofreció la posibilidad de realizar peticiones, quejas, reclamos y denuncias a través de dispositivos móviles</t>
  </si>
  <si>
    <t>Durante el periodo evaluado, hubo transferencia de conocimiento de los proveedores  y/o contratistas de TI hacia la Entidad.</t>
  </si>
  <si>
    <t>Del catalogó de componentes de información, la entidad ha documentado de acuerdo con el Marco de Referencia de Arquitectura empresarial:
a El Catálogo o directorio de datos (abiertos y georreferenciados)
b El Catálogo de Información
c El Catálogo de Servicios de información
d El Catálogo de Flujos de información</t>
  </si>
  <si>
    <t>Durante el periodo evaluado, la entidad usó el estándar GEL-XML en la implementación de servicios para el intercambio de información con otras entidades</t>
  </si>
  <si>
    <t>Durante el periodo evaluado, la entidad incorporó dentro de los contratos de desarrollo de sistemas de información, cláusulas que obliguen a  realizar transferencia de derechos de autor a su favor.</t>
  </si>
  <si>
    <t xml:space="preserve">Con respecto a la arquitectura de los sistemas de información, la entidad:
a. Elaboró el catálogo de sistemas de información 
b. Definió los diagramas de interacción e interoperabilidad de sus sistemas de información.
c. Documentó las arquitecturas de solución de sus sistemas de información.
</t>
  </si>
  <si>
    <t xml:space="preserve">Con respecto al ciclo de vida de los sistemas de información, la entidad:
a. Definió y aplicó metodologías para el diseño, desarrollo, implementación y despliegue de los sistemas de información.
b. Implementó actividades para la gestión del control de cambios sobre los sistemas de información.
c. Realizó mantenimientos preventivos y correctivos sobre los sistemas de información.
d. Estableció ambientes de pruebas y producción independientes, para asegurar la correcta funcionalidad de los sistemas de información.
</t>
  </si>
  <si>
    <t xml:space="preserve">La Entidad posee una arquitectura de servicios tecnológicos (arquitectura de infraestructura tecnológica):
a Documentada y no actualizada
b Documentada y actualizada
</t>
  </si>
  <si>
    <t xml:space="preserve">Con relación a los procesos de operación y mantenimiento preventivo y correctivo de los servicios tecnológicos, la Entidad:
a Implementó procesos de mantenimiento preventivo
b Implementó procesos de mantenimiento correctivo
c Implementó una mesa de servicios para el soporte y atención de incidentes y problemas de los servicios tecnológicos.
</t>
  </si>
  <si>
    <t xml:space="preserve">Con respecto a  la gestión y control de la calidad y seguridad de los servicios tecnológicos, la entidad:
a. Definió controles de calidad para los servicios tecnológicos.
b. Definió controles de seguridad para los servicios tecnológicos
c. Implementó controles de calidad para los servicios tecnológicos
d. Implementó controles de seguridad para los servicios tecnológicos
e. Definió indicadores para el seguimiento  de la efectividad de los controles de  calidad de los servicios tecnológicos.
f. Definió indicadores para el seguimiento de la efectividad de los controles de seguridad de los servicios tecnológicos.
</t>
  </si>
  <si>
    <t>Durante el periodo evaluado, la Entidad incorporó soluciones tecnológicas para la gestión de documentos con base en:
a El análisis de los procesos de la Entidad
b La reducción del uso del papel
c El programa de gestión documental de la entidad.
d Criterios de seguridad, disponibilidad y conservación de los documentos.</t>
  </si>
  <si>
    <t>Durante el periodo evaluado, la entidad implementó la política de reducción del uso del papel</t>
  </si>
  <si>
    <t xml:space="preserve">En el periodo evaluado la entidad realizó automatización de:
a. Procesos 
b. Procedimientos.
</t>
  </si>
  <si>
    <t>Indique el porcentaje de servicios de información dispuestos en la plataforma de interoperabilidad del Estado colombiano respecto del total de servicios de información a entidades externas identificadas en el catálogo de servicios de información de la entidad.</t>
  </si>
  <si>
    <t>¿Durante el periodo evaluado, cuál de las siguientes acciones realizó la Entidad?
a. Generó un documento de diagnóstico, donde se identifica de manera clara el estado actual de la entidad en la implementación de Seguridad y Privacidad de la Información. 
b. Determinó el estado actual de la  infraestructura tecnológica para desarrollar el plan de transición del protocolo IPv4 a IPv6.</t>
  </si>
  <si>
    <t>Durante el periodo evaluado, el documento o manual con las políticas de seguridad y privacidad de la información se encontraba:
a En construcción
b En revisión 
c En aprobación
d Revisado, Aprobado y divulgado por el comité institucional de desarrollo administrativo o el que haga sus veces.
e. No lo tiene</t>
  </si>
  <si>
    <t>En el periodo evaluado, la entidad cuenta con una metodología de gestión de activos de información donde se tienen en cuenta aspectos como: Cumplimiento legal, fechas de actualización, propietarios y criticidad de los activos.
a La metodología de gestión de activos de información está en construcción
b La metodología de gestión de activos de información está en revisión 
c La metodología de gestión de activos de información está en aprobación
d La metodología de gestión de activos de información está revisada, aprobada y divulgado por comité institucional de desarrollo administrativo o el que haga sus veces.
e No la tiene</t>
  </si>
  <si>
    <t>Seleccione las actividades realizadas por la entidad en materia de apropiación de la Estrategia de Gobierno en línea:
a. Divulgación de las políticas, buenas prácticas o directrices relacionadas con seguridad de la información a través de sitio Web o Intranet
b.  Divulgación de las políticas, buenas prácticas o directrices relacionadas con seguridad de la información a través de eventos especiales relacionados con seguridad.
c. Divulgación de las políticas, buenas prácticas o directrices relacionadas con seguridad de la información a través de medios físicos (Volantes, carteleras etc…)
d. Divulgación de las políticas, buenas prácticas o directrices relacionadas con seguridad de la información a través de  medios Digitales (e-learning, correo, pantallas, etc...)</t>
  </si>
  <si>
    <t>Respecto al plan de tratamiento de riesgos de seguridad y privacidad de la información, indique las acciones realizadas por la entidad:
a. Está construyendo el plan control operacional, en el cual se indica la metodología para implementar las medidas de seguridad definidas en el plan de tratamiento de riesgos.
b. Generó y aprobó el plan control operacional, en el cual se indica la metodología para implementar las medidas de seguridad definidas en el plan de tratamiento de riesgos
c. Está construyendo los informes relacionados con la implementación de los controles de seguridad y privacidad de la información
d.  Generó y aprobó los informes relacionados con la implementación de los controles de seguridad y privacidad de la información
e. Está definiendo los indicadores de gestión y cumplimiento que permitan identificar si la implementación del MSPI es eficiente, eficaz y efectiva
f. Definió y aprobó los indicadores de gestión y cumplimiento que permitan identificar si la implementación del MSPI es eficiente, eficaz y efectiva</t>
  </si>
  <si>
    <t xml:space="preserve">Seleccione las actividades realizadas por la entidad en materia de apropiación de la Estrategia de Gobierno en línea:
a.  Formulación del plan de comunicación, sensibilización y capacitación en lo referente a seguridad y privacidad de la información
b. Ejecución del plan de comunicación, sensibilización y capacitación en lo referente a seguridad y privacidad de la información, sin tener en cuenta la caracterización de grupos focales (Usuarios, Directivos, Técnicos y Terceros).
c. Ejecución del plan de comunicación, sensibilización y capacitación en lo referente a seguridad y privacidad de la información, con base en la caracterización de grupos focales (Usuarios, Directivos, Técnicos y Terceros).
</t>
  </si>
  <si>
    <t xml:space="preserve">Seleccione las actividades realizadas por la entidad en materia de monitoreo de la Estrategia de Gobierno en línea:
a. Revisión periódica de los compromisos establecidos para ejecutar el plan de tratamiento de riesgos a la seguridad de la información
b. Seguimiento a la efectividad de los controles a los riesgos a la seguridad de la información
c. Determinación de la eficacia en la gestión de incidentes de seguridad de la información en la entidad.
d. Formulación del plan de seguimiento, evaluación y análisis de resultados del MSPI, teniendo en cuenta los indicadores de gestión y cumplimiento.
e. Formulación de los planes de auditoria para la revisión y verificación de la gestión de la seguridad y privacidad de la información al interior de la entidad.
f. Seguimiento y control a la implementación del MSPI, por parte del comité institucional de desarrollo administrativo o el que haga sus veces
</t>
  </si>
  <si>
    <t>AYUDA</t>
  </si>
  <si>
    <t xml:space="preserve">2. Calificación por componentes: </t>
  </si>
  <si>
    <t>Categorías del componente 1:</t>
  </si>
  <si>
    <t>Categorías</t>
  </si>
  <si>
    <t>Categorías del componente 2:</t>
  </si>
  <si>
    <t>Calificacion</t>
  </si>
  <si>
    <t>Categorías del componente 3:</t>
  </si>
  <si>
    <t>categorías</t>
  </si>
  <si>
    <t>Categorías del componente 4:</t>
  </si>
  <si>
    <t>Categorias</t>
  </si>
  <si>
    <t>Indicadores de Proceso Logro: Monitoreo y mejoramiento continuo</t>
  </si>
  <si>
    <t>OTRO</t>
  </si>
  <si>
    <t>DISEÑE ALTERNATIVAS DE MEJORA</t>
  </si>
  <si>
    <t>MEJORAS A IMPLEMENTAR
(INCLUIR PLAZO DE LA IMPLEMENTACIÓN)</t>
  </si>
  <si>
    <t>EVALUACIÓN DE LA EFICACIA DE
LAS ACCIONES IMPLEMENTADAS</t>
  </si>
  <si>
    <t>AUTODIAGNÓSTICO</t>
  </si>
  <si>
    <t>PLAN DE ACCIÓN</t>
  </si>
  <si>
    <r>
      <t xml:space="preserve">Este archivo hace parte de un conjunto de herramientas de Autodiagnóstico que permitirán a cada entidad desarrollar un ejercicio de valoración del estado de cada una de las dimensiones en las cuales se estructura el Modelo Integrado de Gestión y Planeación, </t>
    </r>
    <r>
      <rPr>
        <b/>
        <sz val="11"/>
        <rFont val="Arial"/>
        <family val="2"/>
      </rPr>
      <t>con  el propósito de que la entidad logre contar con una línea base respecto a los aspectos que debe fortalecer, los cuales deben ser incluídos en su planeación institucional.</t>
    </r>
    <r>
      <rPr>
        <sz val="11"/>
        <rFont val="Arial"/>
        <family val="2"/>
      </rPr>
      <t xml:space="preserve">   Este puede ser utilizado en el momento en que lo considere pertinente, sin implicar esto reporte alguno a Función Pública, a otras instancias del Gobierno o a organismos de Control.</t>
    </r>
  </si>
  <si>
    <t>A continuación, se explica en detalle como se debe diligenciar.</t>
  </si>
  <si>
    <t>Autodiagnóstico:</t>
  </si>
  <si>
    <r>
      <t xml:space="preserve">Componentes: </t>
    </r>
    <r>
      <rPr>
        <sz val="11"/>
        <color theme="1"/>
        <rFont val="Arial"/>
        <family val="2"/>
      </rPr>
      <t xml:space="preserve">son los grandes temas que enmarcan la política objeto de medición. </t>
    </r>
  </si>
  <si>
    <r>
      <rPr>
        <b/>
        <sz val="11"/>
        <color theme="1"/>
        <rFont val="Arial"/>
        <family val="2"/>
      </rPr>
      <t xml:space="preserve">Calificación: </t>
    </r>
    <r>
      <rPr>
        <sz val="11"/>
        <color theme="1"/>
        <rFont val="Arial"/>
        <family val="2"/>
      </rPr>
      <t xml:space="preserve">puntaje automático obtenido como resultado de la autocalificación que haga en el avance de la política. </t>
    </r>
  </si>
  <si>
    <r>
      <rPr>
        <b/>
        <sz val="11"/>
        <color theme="1"/>
        <rFont val="Arial"/>
        <family val="2"/>
      </rPr>
      <t xml:space="preserve">Categoría: </t>
    </r>
    <r>
      <rPr>
        <sz val="11"/>
        <color theme="1"/>
        <rFont val="Arial"/>
        <family val="2"/>
      </rPr>
      <t>corresponde a las acciones que la entidad debe contemplar para el avance de la respectiva política.</t>
    </r>
  </si>
  <si>
    <r>
      <rPr>
        <b/>
        <sz val="11"/>
        <color theme="1"/>
        <rFont val="Arial"/>
        <family val="2"/>
      </rPr>
      <t xml:space="preserve">Calificación: </t>
    </r>
    <r>
      <rPr>
        <sz val="11"/>
        <color theme="1"/>
        <rFont val="Arial"/>
        <family val="2"/>
      </rPr>
      <t xml:space="preserve">puntaje automatico obtenido como resultado de la autocalificación que haga en el avance de la política. </t>
    </r>
  </si>
  <si>
    <r>
      <rPr>
        <b/>
        <sz val="11"/>
        <color theme="1"/>
        <rFont val="Arial"/>
        <family val="2"/>
      </rPr>
      <t>Actividades de Gestión:</t>
    </r>
    <r>
      <rPr>
        <sz val="11"/>
        <color theme="1"/>
        <rFont val="Arial"/>
        <family val="2"/>
      </rPr>
      <t xml:space="preserve"> son las actividades puntuales que la entidad debe estar implementando para considerar el avance en la implementación de la política. </t>
    </r>
  </si>
  <si>
    <r>
      <rPr>
        <b/>
        <sz val="11"/>
        <color theme="1"/>
        <rFont val="Arial"/>
        <family val="2"/>
      </rPr>
      <t>Puntaje:</t>
    </r>
    <r>
      <rPr>
        <sz val="11"/>
        <color theme="1"/>
        <rFont val="Arial"/>
        <family val="2"/>
      </rPr>
      <t xml:space="preserve"> es la casilla donde la entidad se autocalificará de acuerdo con las actividades descritas, en una escala de 0 a 100</t>
    </r>
  </si>
  <si>
    <t>Cuando se ingresa un puntaje, esa columna automáticamente mostrará el color que corresponde según la escala anterior.  Así mismo, la calificación de las categorías, de los componentes y la calificación total se generan automáticamente. Recuerde sólo ingresar puntajes de 0 a 100</t>
  </si>
  <si>
    <t>Los resultados finales solo reflejarán el resultado de los puntajes diligenciados. Si alguna casilla se deja en blanco, no contará para los resultados</t>
  </si>
  <si>
    <t>En esta hoja se podrán visualizar de una manera más clara y sencilla los resultados obtenidos.  Estas se generarán automáticamente una vez sea diligenciado el autodiagnóstico.</t>
  </si>
  <si>
    <t>En la segunda gráfica se presentan las calificaciones obtenidas por cada uno de los componentes que integran la política.  Igualmente se comparan con los 5 niveles establecidos.</t>
  </si>
  <si>
    <t>Y por último, se muestra la calificación por categorías. Dado que el número de categorías es muy grande, se dividieron en varias gráficas.</t>
  </si>
  <si>
    <t xml:space="preserve">En conjunto, estos resultados le permitirán identificar cuales son las categorías y componentes que presentan un mayor rezago, o cuya implementación está más retrasada, y así poder centrar su prioridad al momento de realizar el plan de implementación. </t>
  </si>
  <si>
    <t>Plan de Acción:</t>
  </si>
  <si>
    <t>Normatividad</t>
  </si>
  <si>
    <t>Otros</t>
  </si>
  <si>
    <t>Diseñar alternativas de mejora</t>
  </si>
  <si>
    <t>Definir las mejoras a implementar, incluyendo el plazo y los responsables de la implementación</t>
  </si>
  <si>
    <t>Evaluar la eficacia de las acciones implementadas y volver a diligenciar el autodiagnóstico</t>
  </si>
  <si>
    <r>
      <t xml:space="preserve">Ayuda: </t>
    </r>
    <r>
      <rPr>
        <sz val="11"/>
        <color theme="1"/>
        <rFont val="Arial"/>
        <family val="2"/>
      </rPr>
      <t>observaciones que debe tener en cuenta para la calificación de cada actividad.</t>
    </r>
  </si>
  <si>
    <r>
      <t xml:space="preserve">Si usted considera que alguna de las actividades </t>
    </r>
    <r>
      <rPr>
        <b/>
        <u/>
        <sz val="12"/>
        <color theme="1"/>
        <rFont val="Arial"/>
        <family val="2"/>
      </rPr>
      <t>no aplica</t>
    </r>
    <r>
      <rPr>
        <b/>
        <sz val="11"/>
        <color theme="1"/>
        <rFont val="Arial"/>
        <family val="2"/>
      </rPr>
      <t xml:space="preserve"> </t>
    </r>
    <r>
      <rPr>
        <sz val="11"/>
        <color theme="1"/>
        <rFont val="Arial"/>
        <family val="2"/>
      </rPr>
      <t>para su Entidad por sus características particulares, no diligencie puntaje. Por ejemplo, si en su entidad no se efectúan negociaciones colectivas por no haber sindicatos, en el ítem "Negociación Colectiva" usted no deberá ingresar ningún puntaje.</t>
    </r>
  </si>
  <si>
    <t xml:space="preserve">Señale las directrices de usabilidad que cumplió la Entidad en su sitio Web en el periodo evaluado:
a. El sitio web permite conocer la ruta recorrida por el usuario en la navegación del sitio (Ruta de migas)
b. Las URL generadas en los diferentes niveles de navegación no tienen variables o caracteres especiales y son fáciles de leer (URL limpios)
c. El diseño gráfico del sitio web se conserva en todos los sitios de navegación (Navegación global consistente)
d. El logo de la entidad ubicado en el encabezado, direcciona al inicio del sitio web (Vínculo a página de inicio)
e. El sitio web de la entidad permite el ingreso a través de diferentes navegadores como Google Chrome, Internet Explorar, Mozilla, entre otros (Independencia de navegador)
f. Los enlaces del sitio web indican claramente el contenido al cual conducen. No tienen textos como "ver más", "clic aquí", entre otros. (Enlaces bien formulados).
g. El sitio no cuenta con ventanas emergentes en ningún nivel de navegación
h. El sitio web hace un uso adecuado de títulos y encabezados con sus correspondientes etiquetas HTML, por ejemplo &lt;h1&gt;, &lt;h2&gt; ...
l. El sitio web no tiene vínculos rotos
m. Todos los contenidos del sitio web están alineados a la izquierda (Justificación del texto)
n. El cuerpo de texto no supera los 100 caracteres por línea (Ancho del cuerpo de texto)
o. En ningún contenido del sitio web existen textos subrayados para destacar, excepto si son enlaces a otros contenidos (Texto subrayado)
p. El sitio web no permite desplazamiento de izquierda a derecha para consultar contenidos.
q. El sitio web cuenta con diferentes hojas de estilo para su correcta navegación (pantalla, móvil, impresión). En caso que el sitio web sea responsivo sólo requiere formato de impresión. 
r. El sitio web le indica al usuario cuando ha visitado contenidos de la página (Vínculos visitados)
s. Los formularios del sitio web tienen correctamente señalizados los campos obligatorios
t. Es clara la correspondencia entre el título del campo en los formularios y el espacio dispuesto para el ingreso de la información
u. Ejemplos en los campos de formulario
v. Ninguno de los anteriores </t>
  </si>
  <si>
    <t>La entidad adelantó durante el periodo evaluado acciones, iniciativas o ejercicios de colaboración con terceros usando medios electrónicos para solucionar un problema de la Entidad</t>
  </si>
  <si>
    <t xml:space="preserve">De las actividades formuladas en la estrategia de participación ciudadana, señale cuáles se realizaron por medios electrónicos:
a. Rendición de cuentas
b. Elaboración de normatividad
c. Formulación de la planeación
d. Formulación de políticas, programas y proyectos
e. Ejecución de programas, proyectos y servicios
f.  Ejercicios de innovación abierta para la solución de problemas relacionados con sus funciones
g. Promoción del control social y veedurías ciudadanas
e. Ninguno de los anteriores
</t>
  </si>
  <si>
    <t>Indique el porcentaje de trámites y OPA en línea de la entidad que cumplieron criterios de accesibilidad respecto del total de trámites y servicios total y parcialmente en línea, para el periodo evaluado</t>
  </si>
  <si>
    <t>Con respecto a la optimización de las compras de TI, la entidad:
a. Utilizó Acuerdos Marco de Precios para bienes y servicios de TI
b. Utilizó contratos de agregación de demanda para bienes y servicios de TI.
c. Aplicó metodologías o casos de negocio y criterios para la selección y/o evaluación de soluciones de TI</t>
  </si>
  <si>
    <t>Con relación a la gestión y planeación de los componentes de información, la entidad:
a. Definió un esquema de gobierno de los componentes de información
b. Definió una metodología para el diseño de los componentes de Información
c. Definió un esquema para el análisis y aprovechamiento de los componentes de Información.
e. Ninguna de la anteriores</t>
  </si>
  <si>
    <t>Seleccione las actividades realizadas por la entidad en materia de monitoreo de la Estrategia de Gobierno en línea</t>
  </si>
  <si>
    <t>Durante el periodo evaluado, la entidad implementó dentro de sus sistemas de información la guía de estilo y las especificaciones técnicas de usabilidad definidas por la Entidad y el Ministerio de TIC en sus:
a. Sistemas de información misionales
b. Sistemas de información de soporte
c. Sistemas de información estratégicos 
d. Portales digitales
e. Ninguna de las anteriores</t>
  </si>
  <si>
    <t>El catálogo de los sistemas de información es un inventario detallado y documentado que contiene las fichas técnicas de los sistemas de información de una institución. 
Para mayor información consultar la guía G.SIS.01 Guía del dominio de Sistemas de Información del Marco de Referencia de Arquitectura Empresarial para la Gestión de TI, disponible en el siguiente enlace: http://www.mintic.gov.co/arquitecturati/630/w3-article-9262.html
FORMA DE ASIGNAR EL PUNTAJE:
Para obtener el puntaje, divida el número de actividades realizadas por la entidad, sobre el total de actividades evaluadas (3) enunciadas en los literales (a) hasta (c), y luego multiplique el resultado por 100.  En caso de no realizar ninguna de estas actividades, obtiene 0.</t>
  </si>
  <si>
    <t>Seleccione las actividades realizadas por la entidad en materia de monitoreo de la Estrategia de Gobierno en línea:
a. Definición de acuerdos de nivel de servicio para los servicios tecnológicos prestados por terceros.
b. Seguimiento a los acuerdos de nivel de servicio de los servicios tecnológicos prestados por terceros.
c. Implementación de herramientas de gestión para el monitoreo y generación de alarmas tempranas sobre la continuidad y disponibilidad de los servicios.
d. Proyección de la capacidad de los servicios tecnológicos</t>
  </si>
  <si>
    <t>La entidad desarrolló durante el periodo evaluado capacidades de gestión de TI que generen mayor eficiencia en la prestación del servicio al usuario (interno o externo)</t>
  </si>
  <si>
    <t>Para el periodo evaluado, el documento del plan de diagnóstico y estrategia de transición de IPv4 a IPv6, se encontraba:
a En construcción
b En revisión
c En aprobación
d Revisado, aprobado y divulgado por el comité institucional de desarrollo o el que haga sus veces.
e No lo tiene</t>
  </si>
  <si>
    <t>La entidad debe identificar sus fortalezas de acuerdo a las actividades realizadas para implementar los temas de seguridad y privacidad de la información incluyendo  IPv6.
FORMA DE ASIGNAR EL PUNTAJE:
Si la entidad realizó alguna de las acciones que están entre los numerales (a) hasta (e), obtiene un puntaje de 20. Si realizó 2 de estas acciones, obtiene 40. Si realizó 3 de estas acciones obtiene 60. Si realizó 4 de estas acciones, obtiene 80. Si realizó las 5 acciones, obtiene 100. Si no realizó ninguna de las acciones, obtiene 0.</t>
  </si>
  <si>
    <t>La Entidad debe definir un Plan de comunicación, sensibilización y capacitación que incluya la estrategia para que la seguridad de la información se convierta en cultura organizacional, al generar competencias y hábitos en todos los niveles (directivos, funcionarios, terceros) de la entidad.
Para estructurar dicho plan puede utilizar la Guía No 14 – plan de comunicación, sensibilización y capacitación, disponible en el siguiente enlace:: https://www.mintic.gov.co/gestionti/615/articles-5482_G14_Plan_comunicacion_sensibilizacion.pdf
FORMA DE ASIGNAR EL PUNTAJE:
Entidades del orden nacional y territorial: 
Si la Entidad realizó la Formulación del plan de comunicación, sensibilización y capacitación en lo referente a seguridad y privacidad de la información (opción a), obtiene 25. 
Si la entidad realizó la Formulación y la ejecución del plan de comunicación, sensibilización y capacitación en lo referente a seguridad y privacidad de la información, sin tener en cuenta la caracterización de grupos focales (Usuarios, Directivos, Técnicos y Terceros) (opciones a y b), obtiene 50.  
Si la entidad realizó la Formulación y la ejecución del plan de comunicación, sensibilización y capacitación en lo referente a seguridad y privacidad de la información con base en la caracterización de grupos focales (Usuarios, Directivos, Técnicos y Terceros) (opciones a y c), obtiene 100.
Si la entidad no tiene el plan de comunicación, sensibilización y capacitación en lo referente a seguridad y privacidad de la información, obtiene 0.</t>
  </si>
  <si>
    <t xml:space="preserve">Respecto a la implementación de acciones de mejora continua que garanticen el cumplimiento del plan de seguridad y privacidad de la Información, la entidad:
a. Determina las posibles acciones correctivas derivadas de los hallazgos o debilidades identificadas en la evaluación del desempeño de la seguridad y privacidad de la información al interior de la entidad
b. Implementa las acciones correctivas y los planes de mejora de la seguridad y privacidad de la información al interior de la entidad.
c. Determina si las acciones correctivas aplicadas son las adecuadas para gestionar los hallazgos y debilidades identificadas en seguridad y privacidad de la información al interior de la entidad. </t>
  </si>
  <si>
    <t>En relación con los 3 trámites/servicios en línea más demandados de la entidad, indique:
a. ¿Cuánto tiempo (en días) demoraba la entidad en entregar el trámite/servicio más demandado desde la recepción de la solicitud del usuario hasta la entrega del producto de dicha solicitud, cuando el trámite/servicio se ofrecía de forma presencial?
b. ¿Cuánto tiempo (en días) demora la entidad entregar el mismo trámite/servicio más demandado en línea, desde la recepción de la solicitud del usuario hasta la entrega del producto de dicha solicitud?
c. ¿Cuánto tiempo (en días) demoraba la entidad en entregar el segundo trámite/servicio más demandado desde la recepción de la solicitud del usuario hasta la entrega del producto de dicha solicitud, cuando el trámite/servicio se ofrecía de forma presencial?
d. ¿Cuánto tiempo (en días) demora la entidad entregar el mismo segundo trámite más demandado en línea, desde la recepción de la solicitud del usuario hasta la entrega del producto de dicha solicitud?
e.  ¿Cuánto tiempo (en días) demoraba la entidad en entregar el tercer trámite/servicio más demandado desde la recepción de la solicitud del usuario hasta la entrega del producto de dicha solicitud, cuando el trámite/servicio se ofrecía de forma presencial?
f. ¿Cuánto tiempo (en días) demora la entidad entregar el mismo tercer trámite más demandado en línea, desde la recepción de la solicitud del usuario hasta la entrega del producto de dicha solicitud?
g. ¿Cuánto pagaba el usuario a la entidad por realizar el primer trámite más demandado cuando debía hacerlo de forma presencial?
h. ¿Cuánto paga el usuario a la entidad por realizar el mismo primer trámite más demandado al hacerlo en línea?
i. ¿Cuánto pagaba el usuario a la entidad por realizar el segundo trámite más demandado cuando debía hacerlo de forma presencial?
j. ¿Cuánto paga el usuario a la entidad por realizar el mismo segundo trámite más demandado al hacerlo en línea?
k. ¿Cuánto pagaba el usuario a la entidad por realizar el tercer trámite más demandado cuando debía hacerlo de forma presencial?
l. ¿Cuánto paga el usuario a la entidad por realizar el mismo tercer trámite más demandado al hacerlo en línea?</t>
  </si>
  <si>
    <t>POLÍTICA GOBIERNO DIGITAL (ANTES GOBIERNO EN LÍNEA)</t>
  </si>
  <si>
    <t>AUTODIAGNÓSTICO DE GESTIÓN POLÍTICA DE GOBIERNO DIGITAL</t>
  </si>
  <si>
    <t>RESULTADOS POLÍTICA GOBIERNO DIGITAL</t>
  </si>
  <si>
    <t>PLAN DE IMPLEMENTACIÓN GOBIERNO DIGITAL</t>
  </si>
  <si>
    <t>2. Planeación y Ruta de acción (color narajna):  la idea es generar un plan de acción con base en el diagnóstico realizado. Los elementos mínimos que se proponen para ello, son:</t>
  </si>
  <si>
    <r>
      <t xml:space="preserve">
En caso que quiera consultar mayor información sobre las obligaciones relacionadas con esta actividad, consulte las siguientes normas:
Anexo 1 - Resolución 3564 de 2015: Reglamenta aspectos relacionados con la Ley de Transparencia y Acceso a la Información Pública
Decreto Reglamentario Único 1081 de 2015: Reglamento sobre la gestión de la información pública
Título 9 - Decreto 1078 de 2015: Decreto Único Reglamentario del Sector de Tecnologías de la Información y las Comunicaciones
Ley 1712 de 2014 - Ley de Transparencia y acceso a la información pública
FORMA DE ASIGNAR EL PUNTAJE:
</t>
    </r>
    <r>
      <rPr>
        <b/>
        <sz val="10"/>
        <color rgb="FF002060"/>
        <rFont val="Arial"/>
        <family val="2"/>
      </rPr>
      <t xml:space="preserve">Entidades nacionales y territoriales: </t>
    </r>
    <r>
      <rPr>
        <sz val="10"/>
        <color rgb="FF002060"/>
        <rFont val="Arial"/>
        <family val="2"/>
      </rPr>
      <t xml:space="preserve">Para obtener el puntaje, divida el número de temas que publicó la entidad la entidad sobre el total de temas que debe publicar (34), enunciados en los literales (a) hasta (ah). Luego, multiplique el resultado por 100.
</t>
    </r>
  </si>
  <si>
    <r>
      <t xml:space="preserve">En caso de requerir mayor información sobre esta actividad, consulte:
* La Guía Interactiva de la Norma Técnica de Accesibilidad 5854, disponible en el siguiente enlace: http://ntc5854.accesibilidadweb.co/ 
* La Guía de Usabilidad, disponible en enl siguiente enlace: http://estrategia.gobiernoenlinea.gov.co/623/articles-8237_guia_usabilidad.pdf
FORMA DE ASIGNAR EL PUNTAJE:
</t>
    </r>
    <r>
      <rPr>
        <b/>
        <sz val="10"/>
        <color rgb="FF002060"/>
        <rFont val="Arial"/>
        <family val="2"/>
      </rPr>
      <t>En el caso de las entidades del orden nacional,</t>
    </r>
    <r>
      <rPr>
        <sz val="10"/>
        <color rgb="FF002060"/>
        <rFont val="Arial"/>
        <family val="2"/>
      </rPr>
      <t xml:space="preserve"> realice de forma independiente las siguientes operaciones:
1. Divida el número de criterios de accesibilidad que cumplió el sitio web de la entidad sobre el total de criterios evaluados (20) enunciados en los literales (a) hasta (t)., y luego, multiplique el resultado por 100.
2. Divida el número de criterios de usabilidad que cumplió el sitio web de la entidad sobre el total de criterios evaluados (21) enunciados en los literales (a) hasta (u) , y luego multiplique el resultado por 100.
Posteriormente, sume los resultados obtenidos en las 2 operaciones anteriores y divida el resultado entre dos.
</t>
    </r>
    <r>
      <rPr>
        <b/>
        <sz val="10"/>
        <color rgb="FF002060"/>
        <rFont val="Arial"/>
        <family val="2"/>
      </rPr>
      <t>En el caso de las entidades del orden territorial,</t>
    </r>
    <r>
      <rPr>
        <sz val="10"/>
        <color rgb="FF002060"/>
        <rFont val="Arial"/>
        <family val="2"/>
      </rPr>
      <t xml:space="preserve">  realice de forma independiente las siguientes operaciones:
1. Sume el número de criterios de accesibilidad enunciados en los literales (a) hasta (t). que cumplió el sitio web de la entidad en el periodo evaluado. Si el resultado es 0, obtiene 0. Si es de 1 a 5, obtiene 20. Si es de 6 a 10, obtiene 30. Si es de 11 a 15, obtiene 40. Si es mayor a 15, obtiene 50.
2. Sume el número de criterios de usabilidad enunciados en los literales (a) hasta (u) que cumplió el sitio web de la entidad en el periodo evaluado. Si el resultado es 0, obtiene 0. Si es de 1 a 5, obtiene 10. Si es de 6 a 10, obtiene 20. Si es de 11 a 15, obtiene 30. Si es de 16 a 20, obtiene 40. Si es mayor a 20, obtiene 50.
Posteriormente, sume los resultados obtenidos en las 2 operaciones anteriores.
</t>
    </r>
  </si>
  <si>
    <t>Porcentaje de Cumplimiento de Gobierno Digital</t>
  </si>
  <si>
    <t xml:space="preserve">Porcentaje de Cumplimiento de Gobierno Digital, </t>
  </si>
  <si>
    <t>Porcentaje de Cumplimiento de Gobierno Digital,  aumento de porcentaje de datos abiertos publicados con respecto al numero de tramites qen linea que se tienen en la entidad para la actual vigencia</t>
  </si>
  <si>
    <t>Se tiene un  porcentaje de uso del 60%, se deben implementar Planes de seguimiento e indicadores para el seguimiento a la usabilidad y aplicabilidad de los datos abiertos</t>
  </si>
  <si>
    <t>se deben desarrollar ejercicios de innovacion abierta, se cumple con la normatividad, normograma, la Formulacion del Plan Estrategico de las Tecnologias de la Información y las Comunicaciones</t>
  </si>
  <si>
    <t>Se requieren mas ejercicios de caracterizacion de usuarios respecto a los tramites implementados en Linea</t>
  </si>
  <si>
    <t>Se debe definir mas esterategias de difusion y capacitacion a la comunidad en los tramites en linea, la apropiacion debe desarrollarse mediante un Plan de Apropiacion y difusion</t>
  </si>
  <si>
    <t>El Plan estrategico de las tecnologias de la Informacion y las Comunicaciones se encuentra implementado y aprobado , cabe anotar que se requiere constante retroalimentacion, y  actualizacion de acuerdo con  las directrices de los lineamientos del Gobierno Digital</t>
  </si>
  <si>
    <t>Totalmente</t>
  </si>
  <si>
    <t>Se implemento</t>
  </si>
  <si>
    <t>se realiza seguimiento</t>
  </si>
  <si>
    <t>se realizo automatizacion de procesos deacuerdo a alianza estrategica con la academia</t>
  </si>
  <si>
    <t>inmerso en el PETI</t>
  </si>
  <si>
    <t>seguimiento y auditoria</t>
  </si>
  <si>
    <t xml:space="preserve">OBSERVACIONES </t>
  </si>
  <si>
    <r>
      <t xml:space="preserve">Se entiende que los ejercicios de rendición de cuentas soportados en medios electrónicos son todas las actividades que permiten la entrega de información por parte de la entidad sobre la ejecución de sus planes, programas, proyectos y de su presupuesto así como el recibo de consultas y sugerencias a través de TIC. Algunos ejemplos son: transmisiones de audiencias públicas de rendiciones de cuentas por radio, televisión, Facebook live, hangouts por youtube, vía streaming o videoconferencias, envío de correos electrónicos, mensajes de texto o publicación en el sitio web de la convocatoria para la participación en audiencias públicas de rendiciones de cuentas, habilitación de chats, foros y redes para dialogar sobre la gestión de la entidad.
En caso de requerir mayor información, consulte los Lineamientos para la rendición de cuentas por medios electrónicos, disponibles en el siguiente enlace: http://estrategia.gobiernoenlinea.gov.co/623/articles-8248_lineamientos_rendicion.pdf
FORMA DE ASIGNAR EL PUNTAJE:
</t>
    </r>
    <r>
      <rPr>
        <b/>
        <sz val="8"/>
        <color rgb="FF002060"/>
        <rFont val="Arial"/>
        <family val="2"/>
      </rPr>
      <t xml:space="preserve">
En el caso de las entidades del orden nacional, </t>
    </r>
    <r>
      <rPr>
        <sz val="8"/>
        <color rgb="FF002060"/>
        <rFont val="Arial"/>
        <family val="2"/>
      </rPr>
      <t xml:space="preserve"> divida el número de ejercicios de rendición de cuentas realizados por la entidad soportados en medios electrónicos sobre el total de ejercicios de rendición de cuentas realizados por la entidad en el periodo evaluado,  y luego multiplique el resultado por 100. (No use el símbolo % en su respuesta). Si el resultado es mayor o igual a 50, la entidad obtiene un puntaje de 100. Así proporcionalmente.
</t>
    </r>
    <r>
      <rPr>
        <b/>
        <sz val="8"/>
        <color rgb="FF002060"/>
        <rFont val="Arial"/>
        <family val="2"/>
      </rPr>
      <t>En el caso de las entidades del orden territorial</t>
    </r>
    <r>
      <rPr>
        <sz val="8"/>
        <color rgb="FF002060"/>
        <rFont val="Arial"/>
        <family val="2"/>
      </rPr>
      <t>, si la entidad realizó uno o más de sus ejercicios de rendición de cuentas (por ejemplo a través de la habilitación de chats, foros y/o espacios virtuales para el diálogo sobre la gestión de la entidad, la publicación de la convocatoria y/o de los resultados de los ejercicios de rendición de cuentas en el sitio web de la entidad, o la transmisión de los ejercicios de rendición de cuentas a través de radio, televisión, facebook live o youtube) obtiene 100. De lo contrario, el puntaje es 0.</t>
    </r>
  </si>
  <si>
    <r>
      <t xml:space="preserve">La Entidad puede hacer seguimiento al uso de datos, verificando el número de descargas y visitas a sus conjuntos de datos publicados en el portal de www.datos.gov.co 
Para mayor información, consulte la Guía de datos abiertos en Colombia (página 31):  http://estrategia.gobiernoenlinea.gov.co/623/articles-8248_Guia_Apertura_Datos.pdf
FORMA DE ASIGNAR EL PUNTAJE:
</t>
    </r>
    <r>
      <rPr>
        <b/>
        <sz val="8"/>
        <color rgb="FF002060"/>
        <rFont val="Arial"/>
        <family val="2"/>
      </rPr>
      <t>Entidades nacionales y territoriales</t>
    </r>
    <r>
      <rPr>
        <sz val="8"/>
        <color rgb="FF002060"/>
        <rFont val="Arial"/>
        <family val="2"/>
      </rPr>
      <t>: Si la entidad sí realizó seguimiento al uso de datos abiertos, su puntaje es 100. De lo contrario, es 0.</t>
    </r>
  </si>
  <si>
    <r>
      <t xml:space="preserve">Entiéndase  acciones, iniciativas o ejercicios de colaboración con terceros como el trabajo conjunto entre la entidad y otros actores externos (academia, movimientos, ciudadanos, empresas privadas, medios de comunicación, proveedores, ONG, entre otros) con el propósito de desarrollar soluciones a retos o problemáticas identificadas..
En caso de requerir mayor información, consulte la Guía de innovación, disponible en el siguiente enlace: http://estrategia.gobiernoenlinea.gov.co/623/articles-8250_Guiainnovacion.pdf
FORMA DE ASIGNAR EL PUNTAJE:
</t>
    </r>
    <r>
      <rPr>
        <b/>
        <sz val="8"/>
        <color rgb="FF002060"/>
        <rFont val="Arial"/>
        <family val="2"/>
      </rPr>
      <t>Entidades nacionales y territoriales:</t>
    </r>
    <r>
      <rPr>
        <sz val="8"/>
        <color rgb="FF002060"/>
        <rFont val="Arial"/>
        <family val="2"/>
      </rPr>
      <t xml:space="preserve"> Si la entidad adelantó acciones, iniciativas o ejercicios de colaboración con terceros usando medios electrónicos, su puntaje es 100. De lo contrario, es 0.</t>
    </r>
  </si>
  <si>
    <r>
      <t xml:space="preserve">Entiéndase participación como el involucramiento de los usuarios, ciudadanos y grupos de interés en las etapas de la gestión pública: planeación, ejecución, seguimiento y mejora.
En caso de requerir mayor información, consulte los documentos:
Gobierno en redes, disponible en: http://estrategia.gobiernoenlinea.gov.co/623/articles-8248_recurso_3.pdf; 
Protocolo de Interacción en redes sociales, disponible en http://estrategia.gobiernoenlinea.gov.co/623/articles-8248_recurso_4.pdf
Protocolo Google &amp; Hangouts, disponible en: http://estrategia.gobiernoenlinea.gov.co/623/articles-8248_recurso_5.pdf
FORMA DE ASIGNAR EL PUNTAJE:
</t>
    </r>
    <r>
      <rPr>
        <b/>
        <sz val="8"/>
        <color rgb="FF002060"/>
        <rFont val="Arial"/>
        <family val="2"/>
      </rPr>
      <t>En el caso de las entidades del orden nacional,</t>
    </r>
    <r>
      <rPr>
        <sz val="8"/>
        <color rgb="FF002060"/>
        <rFont val="Arial"/>
        <family val="2"/>
      </rPr>
      <t xml:space="preserve"> Divida el número de actividades formuladas en la estrategia de participación ciudadana por medios electrónicos (número de respuestas de la a. hasta la  g.)  sobre el número total de actividades formuladas en la estrategia de participación ciudadana (7) y multiplique  por 100
</t>
    </r>
    <r>
      <rPr>
        <b/>
        <sz val="8"/>
        <color rgb="FF002060"/>
        <rFont val="Arial"/>
        <family val="2"/>
      </rPr>
      <t>En el caso de las entidades del orden territorial</t>
    </r>
    <r>
      <rPr>
        <sz val="8"/>
        <color rgb="FF002060"/>
        <rFont val="Arial"/>
        <family val="2"/>
      </rPr>
      <t>, si la entidad usó medios electrónicos para soportar la participación por parte terceros en una o más de las actividades que aparecen como opciones de respuesta desde la (a) hasta la (g), la entidad obtiene un puntaje de 100. De lo contrario, obtiene 0.</t>
    </r>
  </si>
  <si>
    <r>
      <t xml:space="preserve">Entiéndase estratégico como el conjunto de datos que genera valor (impacto) dentro o fuera de la Entidad.
FORMA DE ASIGNAR EL PUNTAJE:
</t>
    </r>
    <r>
      <rPr>
        <b/>
        <sz val="8"/>
        <color rgb="FF002060"/>
        <rFont val="Arial"/>
        <family val="2"/>
      </rPr>
      <t>En el caso de las entidades del orden nacional</t>
    </r>
    <r>
      <rPr>
        <sz val="8"/>
        <color rgb="FF002060"/>
        <rFont val="Arial"/>
        <family val="2"/>
      </rPr>
      <t xml:space="preserve">, divida el número datos abiertos estratégicos publicados  sobre el total de datos estratégicos identificados, y luego multiplique el resultado por 100. (No use el símbolo % en su respuesta).
</t>
    </r>
    <r>
      <rPr>
        <b/>
        <sz val="8"/>
        <color rgb="FF002060"/>
        <rFont val="Arial"/>
        <family val="2"/>
      </rPr>
      <t>En el caso de las entidades del orden territorial,</t>
    </r>
    <r>
      <rPr>
        <sz val="8"/>
        <color rgb="FF002060"/>
        <rFont val="Arial"/>
        <family val="2"/>
      </rPr>
      <t xml:space="preserve"> divida el número datos abiertos estratégicos publicados  sobre el total de datos estratégicos identificados. Si es mayor a 0 y menor o igual a 0,3 obtiene 50.  Si es mayor a 0,3 obtiene 100. </t>
    </r>
  </si>
  <si>
    <r>
      <t xml:space="preserve">Las publicaciones y/o aplicaciones pueden ser generadas a partir del uso de los datos abiertos por la entidad pueden ser generadas por la misma entidad o por otros actores o grupos de interés (academia, centros de investigación, medios de comunicación, empresas, entre otros).
FORMA DE ASIGNAR EL PUNTAJE:
</t>
    </r>
    <r>
      <rPr>
        <b/>
        <sz val="8"/>
        <color rgb="FF002060"/>
        <rFont val="Arial"/>
        <family val="2"/>
      </rPr>
      <t xml:space="preserve">Entidades del orden nacional y territorial: </t>
    </r>
    <r>
      <rPr>
        <sz val="8"/>
        <color rgb="FF002060"/>
        <rFont val="Arial"/>
        <family val="2"/>
      </rPr>
      <t>Si se realizó una o más publicaciones o aplicaciones a partir de los datos abiertos por la entidad, su puntaje es 100.  De lo contrario,  es 0.</t>
    </r>
  </si>
  <si>
    <r>
      <t xml:space="preserve">Para mayor información consulte la Guía de innovación abierta por medios electrónicos, disponible en el siguiente enlace http://estrategia.gobiernoenlinea.gov.co/623/articles-8250_Guiainnovacion.pdf  
FORMA DE ASIGNAR EL PUNTAJE:
</t>
    </r>
    <r>
      <rPr>
        <b/>
        <sz val="8"/>
        <color rgb="FF002060"/>
        <rFont val="Arial"/>
        <family val="2"/>
      </rPr>
      <t>Entidades del orden nacional y territorial:</t>
    </r>
    <r>
      <rPr>
        <sz val="8"/>
        <color rgb="FF002060"/>
        <rFont val="Arial"/>
        <family val="2"/>
      </rPr>
      <t xml:space="preserve"> Si se generó una o más soluciones o insumos que permitieran la solución de las problemáticas o necesidades de la entidad a partir de las acciones, iniciativas o ejercicios de colaboración con terceros, usando medios electrónicos, el puntaje de la entidad es 100. De lo contrario, es 0. </t>
    </r>
  </si>
  <si>
    <r>
      <t xml:space="preserve">Entiéndase iniciativa, ejercicio o acciones de participación como las actividades el involucramiento de los usuarios, ciudadanos y grupos de interés en las etapas de la gestión pública: planeación, ejecución, seguimiento y mejora.
Para mayor información consulte la Guía desarrollo ejercicios de participación, disponible en el siguiente enlace: http://estrategia.gobiernoenlinea.gov.co/623/articles-8249_anexo_ejercicios.pdf
FORMA DE ASIGNAR EL PUNTAJE:
Para obtener el puntaje de la entidad en esta actividad, divida el número ejercicios, iniciativas o acciones de participación que ha realizado la Entidad con la ciudadanía, usuarios o grupos de interés utilizando medios electrónicos para la consulta o toma de decisiones sobre el total de ejercicios, iniciativas o acciones de participación que ha realizado la Entidad con la ciudadanía, usuarios o grupos de interés, y luego multiplique el resultado por 100. (No use el símbolo % en su respuesta)
</t>
    </r>
    <r>
      <rPr>
        <b/>
        <sz val="8"/>
        <color rgb="FF002060"/>
        <rFont val="Arial"/>
        <family val="2"/>
      </rPr>
      <t xml:space="preserve">Entidades del orden nacional y territorial: </t>
    </r>
    <r>
      <rPr>
        <sz val="8"/>
        <color rgb="FF002060"/>
        <rFont val="Arial"/>
        <family val="2"/>
      </rPr>
      <t>Si el resultado es mayor o igual a 30, obtiene un puntaje de 100.  Si el resultado es mayor o igual a 15 y menor a 30, obtiene un puntaje de 50. De lo contrario 0</t>
    </r>
  </si>
  <si>
    <r>
      <t xml:space="preserve">Los criterios de accesibilidad están definidos en la Norma Técnica Colombiana 5854,  la cual fue puesta en operación por la Fundación Saldarriaga, Colnodo e Icontec: http://ntc5854.accesibilidadweb.co/ 
Para esta evaluación se entenderá que los trámites y servicios de la entidad cumplen con los criterios de accesibilidad cuando no se generan errores al realizar la evaluación automática o manual de los criterios aplicables al trámite o servicio.
Estas son algunas de las herramientas que se encuentran en internet para validar el nivel de accesibilidad de la página web como por ejemplo: http://tawdis.net/ * http://examinator.ws/ * http://www.sidar.org/hera/, o cualquier otro recomendado por la w3c. 
Se denomina Otros Procedimientos Administrativos (OPA) al conjunto de acciones que realiza el usuario de manera voluntaria para obtener un producto o servicio que ofrece una institución de la administración pública o un particular que ejerce funciones administrativas dentro del ámbito de su competencia, sus características son la NO obligatoriedad para el usuario y no tienen costo para éste. Por lo general estos procedimientos administrativos están asociados con un trámite, ya que de éste se pueden generar acciones de consulta, certificaciones, constancias, entre otras, los cuales acreditan el resultado de un trámite. Un ejemplo de trámite es el impuesto de Industria y Comercio (ICA), y la OPA de este trámite es el certificado de paz y salvo del impuesto (ICA).
Se entiende que un trámite o servicio es parcialmente en línea cuando uno o más de los pasos que lo conforman puede realizarse a través de Tecnologías de la Información y las Comunicaciones (TIC) como  Internet, teléfono, fax o cajero automático.  Por ejemplo cuando es posible realizar el diligenciamiento en línea de un formulario, cuando permite realizar un pago electrónico, cuando se puede realizar la consulta en línea de la respuesta del trámite o cuando se realiza el envío de los requisitos para realizar el trámite por correo electrónico.  Se entiende que un trámite es totalmente en línea cuando todos los pasos que lo conforman pueden realizarse a través de TIC. En estos casos, el usuario NO TIENE que desplazarse a algún punto de atención de la Institución.
FORMA DE ASIGNAR EL PUNTAJE:
</t>
    </r>
    <r>
      <rPr>
        <b/>
        <sz val="8"/>
        <color rgb="FF002060"/>
        <rFont val="Arial"/>
        <family val="2"/>
      </rPr>
      <t xml:space="preserve">En el caso de las entidades del orden nacional, </t>
    </r>
    <r>
      <rPr>
        <sz val="8"/>
        <color rgb="FF002060"/>
        <rFont val="Arial"/>
        <family val="2"/>
      </rPr>
      <t xml:space="preserve">divida por separado:
1. El número de trámites (total y parcialmente) en línea que cumplen todos los criterios de accesibilidad sobre el Total de trámites (total y parcialmente) en línea, y luego multiplique el resultado por 100. (No use el símbolo % en su respuesta)
2. El número de OPA (total y parcialmente) en línea que cumplen todos los criterios de accesibilidad sobre el Total de OPA (total y parcialmente) en línea, y luego multiplique el resultado por 100. (No use el símbolo % en su respuesta)
Luego, saque un promedio simple a partir de los resultados obtenidos anteriormente. Tenga en cuenta que si no tiene trámites u OPA no deberá sacar el promedio, el puntaje será el resultado de la operación 1 o la operación 2 según aplique. 
</t>
    </r>
    <r>
      <rPr>
        <b/>
        <sz val="8"/>
        <color rgb="FF002060"/>
        <rFont val="Arial"/>
        <family val="2"/>
      </rPr>
      <t>En el caso de las entidades del orden territorial, divida por separado:</t>
    </r>
    <r>
      <rPr>
        <sz val="8"/>
        <color rgb="FF002060"/>
        <rFont val="Arial"/>
        <family val="2"/>
      </rPr>
      <t xml:space="preserve">
1. El número de trámites (total y parcialmente) en línea que cumplen todos los criterios de accesibilidad sobre el Total de trámites (total y parcialmente) en línea, y luego multiplique el resultado por 100. (No use el símbolo % en su respuesta)
2. El número de OPA (total y parcialmente) en línea que cumplen todos los criterios de accesibilidad sobre el Total de OPA (total y parcialmente) en línea, y luego multiplique el resultado por 100. (No use el símbolo % en su respuesta)
Luego, saque el promedio simple a partir de las 2 operaciones realizadas anteriormente y asigne el puntaje de acuerdo con las siguientes condiciones: 
Si el resultado es 0, obtiene 0
Si el resultado es mayor que 0 y menor o igual a 0,1, obtiene 25.
Si el resultado es mayor que 0,1 y menor o igual a 0,25 obtiene 50.
Si el resultado es mayor que 0,25 y menor o igual a 0,5 obtiene 75.
Si el resultado es mayor o igual a 0,5 obtiene 100. 
NOTA: Tenga en cuenta que si la entidad no tiene trámites u OPA no deberá sacar el promedio. En este caso se tome únicamente el resultado de la operación 1 o la operación 2 según aplique y asigne el puntaje según las mismas condiciones señaladas anteriormente. (No use el símbolo % en su respuesta).</t>
    </r>
  </si>
  <si>
    <r>
      <t xml:space="preserve">La caracterización de usuarios se refiere al conocimiento detallado de las necesidades y características de los usuarios, ciudadanos y grupos de interés de la entidad, de forma tal que las actividades de diseño, rediseño, comunicación y mejoramiento de OPA y servicios respondan a éstas. 
Se denomina Otros Procedimientos Administrativos (OPA) al conjunto de acciones que realiza el usuario de manera voluntaria para obtener un producto o servicio que ofrece una institución de la administración pública o un particular que ejerce funciones administrativas dentro del ámbito de su competencia, sus características son la NO obligatoriedad para el usuario y no tienen costo para éste. Por lo general estos procedimientos administrativos están asociados con un trámite, ya que de éste se pueden generar acciones de consulta, certificaciones, constancias, entre otras, los cuales acreditan el resultado de un trámite. Un ejemplo de trámite es el impuesto de Industria y Comercio (ICA), y la OPA de este trámite es el certificado de paz y salvo del impuesto (ICA).
Se entiende que un trámite o servicio es parcialmente en línea cuando uno o más de los pasos que lo conforman puede realizarse a través de Tecnologías de la Información y las Comunicaciones (TIC) como  Internet, teléfono, fax o cajero automático.  Por ejemplo cuando es posible realizar el diligenciamiento en línea de un formulario, cuando permite realizar un pago electrónico, cuando se puede realizar la consulta en línea de la respuesta del trámite o cuando se realiza el envío de los requisitos para realizar el trámite por correo electrónico. Se entiende que un trámite es totalmente en línea cuando todos los pasos que lo conforman pueden realizarse a través de TIC. En estos casos, el usuario NO TIENE que desplazarse a algún punto de atención de la Institución.
Para mayor información consulte la Guía de caracterización de ciudadanos, usuarios y grupos de interés, disponible en el siguiente enlace: https://colaboracion.dnp.gov.co/CDT/Programa%20Nacional%20del%20Servicio%20al%20Ciudadano/Guia%20de%20Caracterizaci%C3%B3n%20de%20Ciudadanos.pdf
FORMA DE ASIGNAR EL PUNTAJE:
</t>
    </r>
    <r>
      <rPr>
        <b/>
        <sz val="8"/>
        <color rgb="FF002060"/>
        <rFont val="Arial"/>
        <family val="2"/>
      </rPr>
      <t>En el caso de las entidades del orden nacional,</t>
    </r>
    <r>
      <rPr>
        <sz val="8"/>
        <color rgb="FF002060"/>
        <rFont val="Arial"/>
        <family val="2"/>
      </rPr>
      <t xml:space="preserve"> divida por separado:
1. El número de trámites (total y parcialmente) en línea que tienen sus usuarios caracterizados sobre el Total de trámites (total y parcialmente) en línea, y luego multiplique el resultado por 100. (No use el símbolo % en su respuesta)
2. El número de OPA (total y parcialmente) en línea que tienen sus usuarios caracterizados sobre el Total de OPA (total y parcialmente) en línea, y luego multiplique el resultado por 100. (No use el símbolo % en su respuesta)
Luego, saque el promedio simple a partir de las 2 operaciones realizadas anteriormente, y coloque este resultado como su puntaje. Tenga en cuenta que si no tiene trámites u OPA no deberá sacar el promedio, el puntaje será el resultado de la operación 1 o la operación 2 según aplique. 
</t>
    </r>
    <r>
      <rPr>
        <b/>
        <sz val="8"/>
        <color rgb="FF002060"/>
        <rFont val="Arial"/>
        <family val="2"/>
      </rPr>
      <t>En el caso de las entidades del orden territorial, divida por separado:</t>
    </r>
    <r>
      <rPr>
        <sz val="8"/>
        <color rgb="FF002060"/>
        <rFont val="Arial"/>
        <family val="2"/>
      </rPr>
      <t xml:space="preserve">
1. El número de trámites (total y parcialmente) en línea que tienen sus usuarios caracterizados sobre el Total de trámites (total y parcialmente) en línea, y luego multiplique el resultado por 100. (No use el símbolo % en su respuesta)
2. El número de OPA (total y parcialmente) en línea que tienen sus usuarios caracterizados sobre el Total de OPA (total y parcialmente) en línea, y luego multiplique el resultado por 100. (No use el símbolo % en su respuesta)
Luego, saque el promedio simple a partir de las 2 operaciones realizadas anteriormente y asigne el puntaje de acuerdo con las siguientes condiciones: 
Si el resultado es 0, obtiene 0
Si el resultado es mayor que 0 y menor o igual a 0,1, obtiene 25.
Si el resultado es mayor que 0,1 y menor o igual a 0,25 obtiene 50.
Si el resultado es mayor que 0,25 y menor o igual a 0,5 obtiene 75.
Si el resultado es mayor o igual a 0,5 obtiene 100. 
NOTA: </t>
    </r>
    <r>
      <rPr>
        <u/>
        <sz val="8"/>
        <color rgb="FF002060"/>
        <rFont val="Arial"/>
        <family val="2"/>
      </rPr>
      <t>Tenga en cuenta que si la entidad no tiene trámites u OPA no deberá sacar el promedio. En este caso se tome únicamente el resultado de la operación 1 o la operación 2 según aplique y asigne el puntaje según las mismas condiciones señaladas anteriormente. (No use el símbolo % en su respuesta).</t>
    </r>
  </si>
  <si>
    <r>
      <t xml:space="preserve">La usabilidad busca que los trámites disponibles por medios electrónicos sean de fácil uso, y proporcionen una mejor experiencia a los usuarios, ciudadanos y grupos de interés.
Se denomina Otros Procedimientos Administrativos (OPA) al conjunto de acciones que realiza el usuario de manera voluntaria para obtener un producto o servicio que ofrece una institución de la administración pública o un particular que ejerce funciones administrativas dentro del ámbito de su competencia, sus características son la NO obligatoriedad para el usuario y no tienen costo para éste. Por lo general estos procedimientos administrativos están asociados con un trámite, ya que de éste se pueden generar acciones de consulta, certificaciones, constancias, entre otras, los cuales acreditan el resultado de un trámite. Un ejemplo de trámite es el impuesto de Industria y Comercio (ICA), y la OPA de este trámite es el certificado de paz y salvo del impuesto (ICA).
Se entiende que un trámite o servicio es parcialmente en línea cuando uno o más de los pasos que lo conforman puede realizarse a través de Tecnologías de la Información y las Comunicaciones (TIC) como  Internet, teléfono, fax o cajero automático.  Por ejemplo cuando es posible realizar el diligenciamiento en línea de un formulario, cuando permite realizar un pago electrónico, cuando se puede realizar la consulta en línea de la respuesta del trámite o cuando se realiza el envío de los requisitos para realizar el trámite por correo electrónico. Se entiende que un trámite es totalmente en línea cuando todos los pasos que lo conforman pueden realizarse a través de TIC. En estos casos, el usuario NO TIENE que desplazarse a algún punto de atención de la Institución.  Se entiende que un trámite es totalmente en línea cuando todos los pasos que lo conforman pueden realizarse a través de TIC. En estos casos, el usuario NO TIENE que desplazarse a algún punto de atención de la Institución.
Para efectos de este autodiagnóstico se entenderá que los trámites y servicios  en línea son usables cuando cumplen los siguientes criterios:
a. El sitio web permite conocer la ruta recorrida por el usuario en la navegación del sitio (Ruta de migas)
b. Las URL generadas en los diferentes niveles de navegación no tienen variables o caracteres especiales y son fáciles de leer (URL limpios)
c. El diseño gráfico del sitio web se conserva en todos los sitios de navegación (Navegación global consistente)
d. El logo de la entidad ubicado en el encabezado, direcciona al inicio del sitio web (Vínculo a página de inicio)
e. El sitio web de la entidad permite el ingreso a través de diferentes navegadores como Google Chrome, Internet Explorar, Mozilla, entre otros (Independencia de navegador)
f. Los enlaces del sitio web indican claramente el contenido al cual conducen. No tienen textos como "ver más", "clic aquí", entre otros. (Enlaces bien formulados).
g. El sitio no cuenta con ventanas emergentes en ningún nivel de navegación
h. El sitio web hace un uso adecuado de títulos y encabezados con sus correspondientes etiquetas HTML, por ejemplo &lt;h1&gt;, &lt;h2&gt; ...
l. El sitio web no tien vínculos rotos
m. Todos los contenidos del sitio web están alineados a la izquierda (Justificación del texto)
n. El cuerpo de texto no supera los 100 caracteres por línea (Ancho del cuerpo de texto)
o. En ningún contenido del sitio web existen textos subrayados para destacar, excepto si son enlaces a otros contenidos (Texto subrayado)
p. El sitio web no permite desplazamiento de izquierda a derecha para consultar contenidos.
q. El sitio web cuenta con diferentes hojas de estilo para si correcta navegación (pantalla, móvil, impresión). En caso que el sitio web sea responsivo sólo requiere formato de impresión. 
r. El sitio web le indica al usuario cuando ha visitado contenidos de la página (Vínculos visitados)
s. Los formularios del sitio web tienen correctamente señalizados los campos obligatorios
t. Es clara la correspondencia entre el título del campo en los formularios y el espacio dispuesto para el ingreso de la información
u. Ejemplos en los campos de formulario
Para conocer más de los lineamientos de usabilidad, lo invitamos a consultar la Guía de Usabilidad para Gobierno en línea, disponible en el siguiente enlace: http://estrategia.gobiernoenlinea.gov.co/623/articles-8237_guia_usabilidad.pdf
FORMA DE ASIGNAR EL PUNTAJE:
</t>
    </r>
    <r>
      <rPr>
        <b/>
        <sz val="8"/>
        <color rgb="FF002060"/>
        <rFont val="Arial"/>
        <family val="2"/>
      </rPr>
      <t>En el caso de las entidades del orden nacional</t>
    </r>
    <r>
      <rPr>
        <sz val="8"/>
        <color rgb="FF002060"/>
        <rFont val="Arial"/>
        <family val="2"/>
      </rPr>
      <t xml:space="preserve">, divida por separado:
1. El número de trámites (total y parcialmente) en línea que cumplen todos los criterios de usabilidad sobre el Total de trámites (total y parcialmente) en línea, y luego multiplique el resultado por 100. (No use el símbolo % en su respuesta)
2. El número de OPA (total y parcialmente) en línea que cumplen todos los criterios de usabilidad sobre el Total de OPA (total y parcialmente) en línea, y luego multiplique el resultado por 100. (No use el símbolo % en su respuesta)
Luego, saque un promedio simple a partir de los resultados obtenidos anteriormente. Tenga en cuenta que si no tiene trámites u OPA no deberá sacar el promedio, el puntaje será el resultado de la operación 1 o la operación 2 según aplique. 
</t>
    </r>
    <r>
      <rPr>
        <b/>
        <sz val="8"/>
        <color rgb="FF002060"/>
        <rFont val="Arial"/>
        <family val="2"/>
      </rPr>
      <t>En el caso de las entidades del orden territorial, divida por separado:</t>
    </r>
    <r>
      <rPr>
        <sz val="8"/>
        <color rgb="FF002060"/>
        <rFont val="Arial"/>
        <family val="2"/>
      </rPr>
      <t xml:space="preserve">
1. El número de trámites (total y parcialmente) en línea que cumplen todos los criterios de usabilidad sobre el Total de trámites (total y parcialmente) en línea, y luego multiplique el resultado por 100. (No use el símbolo % en su respuesta)
2. El número de OPA (total y parcialmente) en línea que cumplen todos los criterios de usabilidad sobre el Total de OPA (total y parcialmente) en línea, y luego multiplique el resultado por 100. (No use el símbolo % en su respuesta)
Luego, saque el promedio simple a partir de las 2 operaciones realizadas anteriormente y asigne el puntaje de acuerdo con las siguientes condiciones: 
Si el resultado es 0, obtiene 0
Si el resultado es mayor que 0 y menor o igual a 0,1, obtiene 25.
Si el resultado es mayor que 0,1 y menor o igual a 0,25 obtiene 50.
Si el resultado es mayor que 0,25 y menor o igual a 0,5 obtiene 75.
Si el resultado es mayor o igual a 0,5 obtiene 100. 
NOTA: Tenga en cuenta que si la entidad no tiene trámites u OPA no deberá sacar el promedio. En este caso se tome únicamente el resultado de la operación 1 o la operación 2 según aplique y asigne el puntaje según las mismas condiciones señaladas anteriormente. (No use el símbolo % en su respuesta).</t>
    </r>
  </si>
  <si>
    <r>
      <t xml:space="preserve">Se denomina Otros Procedimientos Administrativos (OPA) al conjunto de acciones que realiza el usuario de manera voluntaria para obtener un producto o servicio que ofrece una institución de la administración pública o un particular que ejerce funciones administrativas dentro del ámbito de su competencia, sus características son la NO obligatoriedad para el usuario y no tienen costo para éste. Por lo general estos procedimientos administrativos están asociados con un trámite, ya que de éste se pueden generar acciones de consulta, certificaciones, constancias, entre otras, los cuales acreditan el resultado de un trámite. Un ejemplo de trámite es el impuesto de Industria y Comercio (ICA), y la OPA de este trámite es el certificado de paz y salvo del impuesto (ICA).
Se entiende que un trámite o servicio es parcialmente en línea cuando uno o más de los pasos que lo conforman puede realizarse a través de Tecnologías de la Información y las Comunicaciones (TIC) como  Internet, teléfono, fax o cajero automático.  Por ejemplo, cuando es posible realizar el diligenciamiento en línea de un formulario, cuando permite realizar un pago electrónico, cuando se puede realizar la consulta en línea de la respuesta del trámite o cuando se realiza el envío de los requisitos para realizar el trámite por correo electrónico. 
Se entiende que un trámite es totalmente en línea cuando todos los pasos que lo conforman pueden realizarse a través de TIC. En estos casos, el usuario NO TIENE que desplazarse a algún punto de atención de la Institución.
FORMA DE ASIGNAR EL PUNTAJE:
</t>
    </r>
    <r>
      <rPr>
        <b/>
        <sz val="8"/>
        <color rgb="FF002060"/>
        <rFont val="Arial"/>
        <family val="2"/>
      </rPr>
      <t>En el caso de las entidades del orden nacional,</t>
    </r>
    <r>
      <rPr>
        <sz val="8"/>
        <color rgb="FF002060"/>
        <rFont val="Arial"/>
        <family val="2"/>
      </rPr>
      <t xml:space="preserve"> divida por separado:
1. El número de trámites (total y parcialmente) en línea que fueron promocionados para aumentar su uso sobre el Total de trámites (total y parcialmente) en línea, y luego multiplique el resultado por 100. (No use el símbolo % en su respuesta)
2. El número de OPA (total y parcialmente) en línea que fueron promocionados para aumentar su uso sobre el Total de OPA (total y parcialmente) en línea, y luego multiplique el resultado por 100. (No use el símbolo % en su respuesta)
Luego, saque un promedio simple a partir de los resultados obtenidos anteriormente. Tenga en cuenta que si no tiene trámites u OPA no deberá sacar el promedio, el puntaje será el resultado de la operación 1 o la operación 2 según aplique. 
</t>
    </r>
    <r>
      <rPr>
        <b/>
        <sz val="8"/>
        <color rgb="FF002060"/>
        <rFont val="Arial"/>
        <family val="2"/>
      </rPr>
      <t>En el caso de las entidades del orden territorial, divida por separado:
1. El número de trámites (total y parcialmente) en línea que fueron promocionados para aumentar su uso sobre el Total de trámites (total y parcialmente) en línea, y luego multiplique el resultado por 100. (No use el símbolo % en su respuesta)
2. El número de OPA (total y parcialmente) en línea que fueron promocionados para aumentar su uso sobre el Total de OPA (total y parcialmente) en línea, y luego multiplique el resultado por 100. (No use el símbolo % en su respuesta)
Luego, saque el promedio simple a partir de las 2 operaciones realizadas anteriormente y asigne el puntaje de acuerdo con las siguientes condiciones: 
Si el resultado es 0, obtiene 0
Si el resultado es mayor que 0 y menor o igual a 0,1, obtiene 25.
Si el resultado es mayor que 0,1 y menor o igual a 0,25 obtiene 50.
Si el resultado es mayor que 0,25 y menor o igual a 0,5 obtiene 75.
Si el resultado es mayor o igual a 0,5 obtiene 100. 
NOTA: Tenga en cuenta que si la entidad no tiene trámites u OPA no deberá sacar el promedio. En este caso se tome únicamente el resultado de la operación 1 o la operación 2 según aplique y asigne el puntaje según las mismas condiciones señaladas anteriormente. (No use el símbolo % en su respuesta).</t>
    </r>
  </si>
  <si>
    <r>
      <t xml:space="preserve">FORMA DE ASIGNAR EL PUNTAJE:
</t>
    </r>
    <r>
      <rPr>
        <b/>
        <sz val="8"/>
        <color rgb="FF002060"/>
        <rFont val="Arial"/>
        <family val="2"/>
      </rPr>
      <t xml:space="preserve">Entidades del orden nacional y territorial: </t>
    </r>
    <r>
      <rPr>
        <sz val="8"/>
        <color rgb="FF002060"/>
        <rFont val="Arial"/>
        <family val="2"/>
      </rPr>
      <t xml:space="preserve">Si la entidad cuenta con un sistema web para la recepción, trámite y respuesta de PQRD, el puntaje es 100. De lo contrario,  es 0. </t>
    </r>
  </si>
  <si>
    <r>
      <t xml:space="preserve">Tenga en cuenta que se trata de que el sitio para la recepción de peticiones, quejas, reclamos y denuncias tenga un diseño web adaptativo, de forma que su visualización se ajuste a cualquier dispositivo electrónico
FORMA DE ASIGNAR EL PUNTAJE:
</t>
    </r>
    <r>
      <rPr>
        <b/>
        <sz val="8"/>
        <color rgb="FF002060"/>
        <rFont val="Arial"/>
        <family val="2"/>
      </rPr>
      <t>Entidades del orden nacional y territorial:</t>
    </r>
    <r>
      <rPr>
        <sz val="8"/>
        <color rgb="FF002060"/>
        <rFont val="Arial"/>
        <family val="2"/>
      </rPr>
      <t xml:space="preserve"> Si la entidad cuenta con un sistema móvil para la recepción, trámite y respuesta de PQRD, el puntaje es 100. De lo contrario,  es 0. </t>
    </r>
  </si>
  <si>
    <r>
      <t xml:space="preserve">FORMA DE ASIGNAR EL PUNTAJE:
</t>
    </r>
    <r>
      <rPr>
        <b/>
        <sz val="8"/>
        <color rgb="FF002060"/>
        <rFont val="Arial"/>
        <family val="2"/>
      </rPr>
      <t>Entidades del orden nacional y territorial</t>
    </r>
    <r>
      <rPr>
        <sz val="8"/>
        <color rgb="FF002060"/>
        <rFont val="Arial"/>
        <family val="2"/>
      </rPr>
      <t xml:space="preserve">: Si la entidad cuenta con un sistema que centraliza todas las PQRD que ingresan por los diversos medios o canales, el puntaje es 100. De lo contrario, es 0. </t>
    </r>
  </si>
  <si>
    <r>
      <t xml:space="preserve">Las mediciones de satisfacción pueden ser realizadas a través de encuestas web, estudios de percepción, evaluación de trámites y servicios en línea, entre otros.
Lineamientos para el diseño e implementación de mediciones de percepción y expectativas ciudadanas, disponible en el siguiente enlace: http://estrategia.gobiernoenlinea.gov.co/623/articles-8237_medicion_percepcion.pdf
FORMA DE ASIGNAR EL PUNTAJE:
</t>
    </r>
    <r>
      <rPr>
        <b/>
        <sz val="8"/>
        <color rgb="FF002060"/>
        <rFont val="Arial"/>
        <family val="2"/>
      </rPr>
      <t>Entidades del orden nacional y territorial</t>
    </r>
    <r>
      <rPr>
        <sz val="8"/>
        <color rgb="FF002060"/>
        <rFont val="Arial"/>
        <family val="2"/>
      </rPr>
      <t xml:space="preserve"> : Lleve a una escala de 0 a 100 el resultado del promedio de todas las evaluaciones de los usuarios de trámites y servicios en línea. Si el puntaje es mayor o igual a 80, la entidad obtendrá un puntaje de 100. De lo contrario, el puntaje será igual al resultado de la calificación del promedio de todas las evaluaciones de  los usuarios respecto de sus trámites y servicios</t>
    </r>
  </si>
  <si>
    <r>
      <t xml:space="preserve">Responda la pregunta de acuerdo al número de trámites en línea que tenga la entidad. Lo anterior quiere decir que en caso que la entidad no tenga trámites en línea, no debe responder la pregunta. Así mismo, si sólo tiene un trámite en línea sólo debe responder lo que concierne a ese único trámite.
FORMA DE ASIGNAR EL PUNTAJE:
</t>
    </r>
    <r>
      <rPr>
        <b/>
        <sz val="8"/>
        <color rgb="FF002060"/>
        <rFont val="Arial"/>
        <family val="2"/>
      </rPr>
      <t>Entidades del orden nacional y territorial:</t>
    </r>
    <r>
      <rPr>
        <sz val="8"/>
        <color rgb="FF002060"/>
        <rFont val="Arial"/>
        <family val="2"/>
      </rPr>
      <t xml:space="preserve"> Para calcular el puntaje de este indicador:
1. Si el tiempo que demora la entidad en entregar los productos de los 3 trámites/servicios en línea más demandados es inferior al tiempo que demoraba en entregarlos de forma presencial, obtiene 50 puntos. Si es igual, obtiene 25.  Si es mayor, obtiene 0 puntos. Nota: En caso que el tiempo que demora la entidad en entregar el trámite/servicio sea inferior a 1 día, use la siguiente fórmula: Número de horas que le toma entregar el trámite o servicio / 24.
2. Si el costo de los 3 trámites/servicios en línea más demandados es inferior al costo que tenía que pagar el usuario por esos mismos trámites/servicios cuando debía hacerlos de forma presencial, obtiene 50 puntos. Si es igual, obtiene 25. Si es mayor, obtiene 0. Nota: Si los 3 trámites/servicios en línea más demandados nunca ha tenido costo para el usuario, obtiene 50.
3. Sume el resultado obtenido en los puntos 1 y 2
</t>
    </r>
  </si>
  <si>
    <r>
      <t xml:space="preserve">De acuerdo al Marco de Referencia de Arquitectura Empresarial para la Gestión de TI del Estado colombiano, el Plan Estratégico de las Tecnologías de la Información y Comunicaciones (en adelante PETI) es el artefacto que se utiliza para expresar la Estrategia de TI. El PETI hace parte integral de la estrategia de la institución y es el resultado de un adecuado ejercicio de planeación estratégica de TI. Cada vez que una institución pública hace un ejercicio o proyecto de Arquitectura Empresarial, su resultado debe ser integrado al PETI. Debe  ser proyectado a 4 años  y deberá ser actualizado anualmente a razón de los cambios de la estrategia del sector, la institución y la evolución y tendencias de las Tecnologías de la Información.
En caso de requerir mayor información, consulte la Guía para el diseño de un Plan Estratégico de las Tecnologías de Información, disponible en el siguiente enlace: https://www.mintic.gov.co/portal/604/articles-15399_foto_marquesina.pdf
FORMA DE ASIGNAR EL PUNTAJE:
</t>
    </r>
    <r>
      <rPr>
        <b/>
        <sz val="8"/>
        <color rgb="FF002060"/>
        <rFont val="Arial"/>
        <family val="2"/>
      </rPr>
      <t xml:space="preserve">Entidades del orden nacional y territorial: </t>
    </r>
    <r>
      <rPr>
        <sz val="8"/>
        <color rgb="FF002060"/>
        <rFont val="Arial"/>
        <family val="2"/>
      </rPr>
      <t xml:space="preserve">Si la entidad formuló y actualizó el PETI de acuerdo con el marco de referencia de Arquitectura Empresarial del Estado, su puntaje es 100. Si sólo lo formuló pero no está actualizado, su puntaje es 70. Si no tiene o está en proceso la formulación del PETI, su puntaje es 0. </t>
    </r>
  </si>
  <si>
    <r>
      <t xml:space="preserve">Se refiere a  los ítems que debe tenerse en cuenta para la elaboración del PETI, los cuales pueden ser consultados en la guía G.ES.06 Guía Estructura PETI del Marco de Referencia de AE para la Gestión de TI, disponible en el siguiente enlace: http://www.mintic.gov.co/arquitecturati/630/w3-article-15031.html
FORMA DE ASIGNAR EL PUNTAJE:
</t>
    </r>
    <r>
      <rPr>
        <b/>
        <sz val="8"/>
        <color rgb="FF002060"/>
        <rFont val="Arial"/>
        <family val="2"/>
      </rPr>
      <t xml:space="preserve">Entidades del orden nacional y territorial: </t>
    </r>
    <r>
      <rPr>
        <sz val="8"/>
        <color rgb="FF002060"/>
        <rFont val="Arial"/>
        <family val="2"/>
      </rPr>
      <t>Para obtener el puntaje, divida el número de opciones de respuesta que tiene el PETI sobre el total de opciones de respuesta (6) indicados en los literales (a) hasta (f),  y luego multiplique el resultado por 100. Si la entidad no tiene PETI o tiene PETI pero éste no incluye ninguna de las opciones de respuesta, tiene 0.</t>
    </r>
  </si>
  <si>
    <r>
      <t xml:space="preserve">Hace referencia a la gestión de indicadores de cumplimiento de la Estrategia de TI definida en el PETI. Para determinar el nivel de avance y cumplimiento de las metas definida en el PETI
En caso de requerir mayor información, consulte la Guía de Indicadores del dominio de Estrategia del  Marco de Referencia de Arquitectura Empresarial para la Gestión de TI del Estado, disponible en el siguiente enlace: http://www.mintic.gov.co/arquitecturati/630/articles-8827_indicadores.pdf
FORMA DE ASIGNAR EL PUNTAJE:
</t>
    </r>
    <r>
      <rPr>
        <b/>
        <sz val="8"/>
        <color rgb="FF002060"/>
        <rFont val="Arial"/>
        <family val="2"/>
      </rPr>
      <t xml:space="preserve">Entidades del orden nacional y territorial: </t>
    </r>
    <r>
      <rPr>
        <sz val="8"/>
        <color rgb="FF002060"/>
        <rFont val="Arial"/>
        <family val="2"/>
      </rPr>
      <t>Si la entidad definió indicadores de seguimiento y evaluación del PETI, obtiene un puntaje de 30. Si definió indicadores de seguimiento y evaluación del PETI  y realizó la medición de dicho indicadores, obtiene un puntaje de 60. Si definió indicadores de seguimiento y evaluación del PETI, realizó medición de dichos indicadores y generó acciones de mejora a partir de los resultados de la medición, obtiene 100. En cualquier caso contrario, obtiene 0.</t>
    </r>
  </si>
  <si>
    <r>
      <t xml:space="preserve">Entiéndase actualizado si está vigente.
El Catálogo de Servicios de TI es un inventario detallado y documentado de los servicios de TI que la institución tiene implementados y que se encuentran activos, incluyendo los que están disponibles para ser desplegados. El catálogo de servicios de TI es el subconjunto del portafolio de servicios publicado para los usuarios internos y externos. 
Para mayor información, consultar la guía G.ES.04 Guía para la definición del portafolio de servicios de TI del Marco de Referencia de Arquitectura Empresarial para la Gestión de TI., disponible en el siguiente enlace: http://www.mintic.gov.co/arquitecturati/630/w3-article-9482.html
FORMA DE ASIGNAR EL PUNTAJE:
</t>
    </r>
    <r>
      <rPr>
        <b/>
        <sz val="8"/>
        <color rgb="FF002060"/>
        <rFont val="Arial"/>
        <family val="2"/>
      </rPr>
      <t xml:space="preserve">Entidades del orden nacional y territorial: </t>
    </r>
    <r>
      <rPr>
        <sz val="8"/>
        <color rgb="FF002060"/>
        <rFont val="Arial"/>
        <family val="2"/>
      </rPr>
      <t xml:space="preserve">
Si la entidad elaboró y actualizó el catálogo de servicios de TI, obtiene un puntaje 100. Si lo elaboró pero no está actualizado obtiene 50. Si no elaboró el catálogo o se encuentra en proceso de construcción, obtiene 0.</t>
    </r>
  </si>
  <si>
    <r>
      <t xml:space="preserve">Un ejercicio de Arquitectura Empresarial es una práctica estratégica que consiste en analizar integralmente las entidades desde diferentes perspectivas o dimensiones, con el propósito de obtener, evaluar y diagnosticar su estado actual y establecer la transformación necesaria. El objetivo es generar valor a través de las Tecnologías de la Información para que se ayude a materializar la visión de la entidad. Una arquitectura se descompone en varias estructuras o dimensiones para facilitar su estudio. En el caso colombiano, se plantea la realización de la arquitectura misional o de negocio y la definición de la arquitectura de TI, cuya descomposición se hizo en seis dominios: Estrategia de TI, Gobierno de TI, Información, Sistemas de Información, Servicios Tecnológicos y Uso y Apropiación. 
Para mayor información consultar la guía G.GEN.03. Guía General de un Proceso de AE del Marco de Referencia de Arquitectura Empresarial para la Gestión de TI del Estado Colombiano, disponible en el siguiente enlace: http://www.mintic.gov.co/arquitecturati/630/w3-article-9435.html
FORMA DE ASIGNAR EL PUNTAJE:
</t>
    </r>
    <r>
      <rPr>
        <b/>
        <sz val="8"/>
        <color rgb="FF002060"/>
        <rFont val="Arial"/>
        <family val="2"/>
      </rPr>
      <t xml:space="preserve">Entidades del orden nacional y territorial:  </t>
    </r>
    <r>
      <rPr>
        <sz val="8"/>
        <color rgb="FF002060"/>
        <rFont val="Arial"/>
        <family val="2"/>
      </rPr>
      <t>Si la Entidad  realizó ejercicios de arquitectura empresarial de toda la entidad, su puntaje es 100.  Si Realizó ejercicios de arquitectura empresarial a nivel de uno proceso o más procesos de la entidad, su puntaje es 80. Si se encuentra en proceso de ejecución, su puntaje es 40. De lo contrario, su puntaje es 0.</t>
    </r>
  </si>
  <si>
    <r>
      <t xml:space="preserve">Hace referencia a la metodología utilizada por la Entidad para la gestión de programas y proyectos asociados a TI. Incluye el direccionamiento de proyectos de TI y el seguimiento y evaluación de los mismos. Esta metodología deberá evaluar, direccionar y monitorear lo relacionado con TI, incluyendo los siguientes aspectos: alcance, costos, tiempo, equipo humano, compras, calidad, comunicación, interesados, riesgos e integración. Desde la estructuración de los proyectos de TI y hasta el cierre de los mismos, se deben incorporar las acciones necesarias para gestionar los cambios que surjan.
Para mayor información, consulte la Guía del dominio de Gobierno TI del  Marco de Referencia de Arquitectura Empresarial para la Gestión de TI, disponible en: http://www.mintic.gov.co/arquitecturati/630/w3-article-9267.html
FORMA DE ASIGNAR EL PUNTAJE:
</t>
    </r>
    <r>
      <rPr>
        <b/>
        <sz val="8"/>
        <color rgb="FF002060"/>
        <rFont val="Arial"/>
        <family val="2"/>
      </rPr>
      <t xml:space="preserve">Entidades del orden nacional y territorial: </t>
    </r>
    <r>
      <rPr>
        <sz val="8"/>
        <color rgb="FF002060"/>
        <rFont val="Arial"/>
        <family val="2"/>
      </rPr>
      <t>Para obtener el puntaje, divida el número de opciones de respuesta incorporadas en el esquema de gobierno de TI de la entidad sobre el total de opciones de respuesta (6) indicados en los literales a hasta f,  y luego multiplique el resultado por 100.</t>
    </r>
  </si>
  <si>
    <r>
      <t xml:space="preserve">Para mayor información sobre los Acuerdos Marco de Precios, consulte la Guía para entender los Acuerdos Marco de Precios, disponible en: https://www.colombiacompra.gov.co/sites/default/files/manuales/acuerdos_marco.pdf
FORMA DE ASIGNAR EL PUNTAJE:
</t>
    </r>
    <r>
      <rPr>
        <b/>
        <sz val="8"/>
        <color rgb="FF002060"/>
        <rFont val="Arial"/>
        <family val="2"/>
      </rPr>
      <t xml:space="preserve">Entidades del orden nacional y territorial: </t>
    </r>
    <r>
      <rPr>
        <sz val="8"/>
        <color rgb="FF002060"/>
        <rFont val="Arial"/>
        <family val="2"/>
      </rPr>
      <t xml:space="preserve">
Si la entidad únicamente utilizó Acuerdos Marco de Precios para bienes y servicios de TI, O utilizó contratos de Agregación de demanda para bienes y servicios de TI O  aplicó metodologías o casos de negocio  y criterios para la selección y/o evaluación de soluciones de TI, obtiene un puntaje de 50. 
Si utilizó Acuerdos Marco de Precios para bienes y servicios de TI, y utilizó contratos de agregación de demanda para bienes y servicios de TI, obtiene 70. 
Si  utilizó Acuerdos Marco de Precios para bienes y servicios de TI, o útilizó contratos de agregación de demanda para bienes y servicios de TI, y aplicó metodologías o casos de negocio  y criterios  para la selección y/o evaluación de soluciones de TI, obtiene un puntaje es 100. </t>
    </r>
  </si>
  <si>
    <r>
      <t xml:space="preserve">Hace referencia a  la metodología utilizada por la Entidad para la gestión de programas y proyectos asociados a TI. Incluye el direccionamiento de proyectos de TI y el seguimiento y evaluación de los mismos. Esta metodología deberá evaluar, direccionar y monitorear lo relacionado con TI, incluyendo los siguientes aspectos: alcance, costos, tiempo, equipo humano, compras, calidad, comunicación, interesados, riesgos e integración. Desde la estructuración de los proyectos de TI y hasta el cierre de los mismos, se deben incorporar las acciones necesarias para gestionar los cambios que surjan.
FORMA DE ASIGNAR EL PUNTAJE:
</t>
    </r>
    <r>
      <rPr>
        <b/>
        <sz val="8"/>
        <color rgb="FF002060"/>
        <rFont val="Arial"/>
        <family val="2"/>
      </rPr>
      <t>Entidades del orden nacional y territorial:</t>
    </r>
    <r>
      <rPr>
        <sz val="8"/>
        <color rgb="FF002060"/>
        <rFont val="Arial"/>
        <family val="2"/>
      </rPr>
      <t xml:space="preserve"> Si la entidad usó una metodología para la gestión de sus proyectos de TI obtiene 100. En caso contrario, obtiene 0.</t>
    </r>
  </si>
  <si>
    <r>
      <t xml:space="preserve">Se refiere a la transferencia de conocimiento hecha por proveedores y contratistas de las áreas de TI a los funcionarios una vez se termina el vínculo contractual asociado . Incluyendo planes de formación y de transferencia de conocimiento en caso de cambios del recurso humano interno.
FORMA DE ASIGNAR EL PUNTAJE:
</t>
    </r>
    <r>
      <rPr>
        <b/>
        <sz val="8"/>
        <color rgb="FF002060"/>
        <rFont val="Arial"/>
        <family val="2"/>
      </rPr>
      <t xml:space="preserve">Entidades del orden nacional y territorial: </t>
    </r>
    <r>
      <rPr>
        <sz val="8"/>
        <color rgb="FF002060"/>
        <rFont val="Arial"/>
        <family val="2"/>
      </rPr>
      <t>Si hubo transferencia de conocimiento de los proveedores y/o contratistas de TI hacia la entidad, obtiene 100. En caso contrario, obtiene 0.</t>
    </r>
  </si>
  <si>
    <r>
      <t xml:space="preserve">Los componentes de Información es el término utilizado para referirse al conjunto de los datos, la información, los servicios de información y los flujos bajo un único nombre. Un esquema de Gobierno de los Componentes de Información es el proceso de planeación y gobierno de los componentes de información. Incluyendo la definición de las directrices y liderar la gestión de los Componentes de información durante su ciclo de vida. Así mismo, debe trabajar en conjunto con las dependencias para establecer acuerdos que garanticen la calidad de la información.
La metodología para el diseño de los Componentes de Información permite a las Entidades la adecuada caracterización y estructuración de los componentes de Información, garantizando los mecanismos que permitan el acceso a los servicios de información por parte de los diferentes grupos de interés, contemplando características de accesibilidad, seguridad y usabilidad. Un esquema para el análisis y aprovechamiento de los Componentes de Información permite a las entidades orientar y estructurar procesos de análisis y toma de decisiones a partir de los componentes de información que se procesan en las instituciones. Estableciendo mecanismos sencillos, confiables y seguros, para el entendimiento, análisis y aprovechamiento de la información por parte de los grupos de interés.
Para mayor información, consultar la guía G.INF.01 Guía Técnica Básica de Información del Marco de Referencia de Arquitectura Empresarial para la Gestión de TI., disponible en el siguiente enlace: http://www.mintic.gov.co/arquitecturati/630/w3-article-9253.html
FORMA DE ASIGNAR EL PUNTAJE:
</t>
    </r>
    <r>
      <rPr>
        <b/>
        <sz val="8"/>
        <color rgb="FF002060"/>
        <rFont val="Arial"/>
        <family val="2"/>
      </rPr>
      <t xml:space="preserve">Entidades del orden nacional y territorial: </t>
    </r>
    <r>
      <rPr>
        <sz val="8"/>
        <color rgb="FF002060"/>
        <rFont val="Arial"/>
        <family val="2"/>
      </rPr>
      <t>Si la entidad  definió un esquema de gobierno de los componentes de información, o definió una metodología para el diseño de los componentes de Información, o definió un esquema para el análisis y aprovechamiento de los componentes de información, obtiene un puntaje de 30.
Si la entidad  definió un esquema de gobierno de los componentes de información y definió una metodología para el diseño de los componentes de información, obtiene un puntaje de 70. Si definió un esquema de gobierno de los componentes de información y  definió un esquema para el análisis y aprovechamiento de los componentes de información, obtiene un puntaje de 70. O sí definió una metodología para el diseño de los Componentes de Información y definió un esquema para el análisis y aprovechamiento de los componentes de información, obtiene un puntaje de 70.
Si la entidad  definió un esquema de gobierno de los componentes de información y definió una metodología para el diseño de los componentes de información y definió un esquema para el análisis y aprovechamiento de los componentes de información, obtiene un puntaje de 100.</t>
    </r>
  </si>
  <si>
    <r>
      <t xml:space="preserve">El catálogo de componentes de información, representa el punto de partida para la construcción de la arquitectura de información y la base para iniciar procesos de calidad de información de la entidad e interoperabilidad entre entidades. La entidad debe conocer que componentes de información posee y cuáles son sus características con el fin de proyectar nuevos servicios de información, identificar fuentes únicas de información, oportunidades de mejora en seguridad y calidad de los datos e información, identificar datos maestros, datos abiertos, definir controles y mejorar el nivel de acceso a la información y demás actividades propias de la gestión de información.
Para mayor información consultar la guía G.INF.07 Guía Cómo construir el catálogo de Componentes de Información del Marco de Referencia de Arquitectura Empresarial para la Gestión de TI., disponible en el siguiente enlace: http://www.mintic.gov.co/arquitecturati/630/w3-article-47504.html
FORMA D E ASIGNAR EL PUNTAJE:
</t>
    </r>
    <r>
      <rPr>
        <b/>
        <sz val="8"/>
        <color rgb="FF002060"/>
        <rFont val="Arial"/>
        <family val="2"/>
      </rPr>
      <t xml:space="preserve">Entidades del orden nacional y territorial: </t>
    </r>
    <r>
      <rPr>
        <sz val="8"/>
        <color rgb="FF002060"/>
        <rFont val="Arial"/>
        <family val="2"/>
      </rPr>
      <t xml:space="preserve">Para </t>
    </r>
    <r>
      <rPr>
        <sz val="8"/>
        <rFont val="Arial"/>
        <family val="2"/>
      </rPr>
      <t>o</t>
    </r>
    <r>
      <rPr>
        <sz val="8"/>
        <color rgb="FF002060"/>
        <rFont val="Arial"/>
        <family val="2"/>
      </rPr>
      <t>btener el puntaje, divida el número de catálogos de información que la entidad documentó</t>
    </r>
    <r>
      <rPr>
        <sz val="8"/>
        <color theme="5"/>
        <rFont val="Arial"/>
        <family val="2"/>
      </rPr>
      <t xml:space="preserve"> </t>
    </r>
    <r>
      <rPr>
        <sz val="8"/>
        <color rgb="FF002060"/>
        <rFont val="Arial"/>
        <family val="2"/>
      </rPr>
      <t>sobre el total de catálogos  (4), indicados en los literales (a) hasta (d), y luego multiplique el resultado por 100. En caso que no haya documentado nada, obtiene 0.</t>
    </r>
  </si>
  <si>
    <r>
      <t xml:space="preserve">FORMA DE ASIGNAR EL PUNTAJE: 
</t>
    </r>
    <r>
      <rPr>
        <b/>
        <sz val="8"/>
        <color rgb="FF002060"/>
        <rFont val="Arial"/>
        <family val="2"/>
      </rPr>
      <t xml:space="preserve">Entidades del orden nacional y territorial: </t>
    </r>
    <r>
      <rPr>
        <sz val="8"/>
        <color rgb="FF002060"/>
        <rFont val="Arial"/>
        <family val="2"/>
      </rPr>
      <t>Si la entidad utilizó el estándar GEL XML en la implementación de servicios para el intercambio de información con otras entidades, obtiene 100. De lo contrario, obtiene 0.</t>
    </r>
  </si>
  <si>
    <r>
      <t xml:space="preserve">Se refiere a la identificación de los mecanismos  definidos e implementados por la Entidad para la gestión de la calidad  de los   Componentes de Información. Este mecanismo incluya etapas de aseguramiento, control e inspección, medición de indicadores de calidad, actividades preventivas, correctivas y de mejoramiento continuo de la calidad de los componentes de información.
FORMA DE ASIGNAR EL PUNTAJE:
</t>
    </r>
    <r>
      <rPr>
        <b/>
        <sz val="8"/>
        <color rgb="FF002060"/>
        <rFont val="Arial"/>
        <family val="2"/>
      </rPr>
      <t xml:space="preserve">Entidades del orden nacional y territorial: </t>
    </r>
    <r>
      <rPr>
        <sz val="8"/>
        <color rgb="FF002060"/>
        <rFont val="Arial"/>
        <family val="2"/>
      </rPr>
      <t>Para obtener el puntaje, divida el número de actividades que realizó la entidad sobre el total de actividades (5) indicadas en los literales (a) hasta (f), y luego multiplique el resultado por 100.</t>
    </r>
  </si>
  <si>
    <r>
      <t xml:space="preserve">Cuando se suscriban contratos con terceras partes bajo la figura de "obra creada por encargo", cuyo alcance incluya el desarrollo de elementos de software, el autor o autores de la obra deben transferir a la institución los derechos patrimoniales sobre los productos.
Para mayor información consultar la guía G.SIS.01 Guía del dominio de Sistemas de Información del Marco de Referencia de Arquitectura Empresarial para la Gestión de TI, disponible en el siguiente enlace: http://www.mintic.gov.co/arquitecturati/630/w3-article-9262.html
FORMA DE ASIGNAR EL PUNTAJE:
</t>
    </r>
    <r>
      <rPr>
        <b/>
        <sz val="8"/>
        <color rgb="FF002060"/>
        <rFont val="Arial"/>
        <family val="2"/>
      </rPr>
      <t>Entidades del orden nacional y territorial:</t>
    </r>
    <r>
      <rPr>
        <sz val="8"/>
        <color rgb="FF002060"/>
        <rFont val="Arial"/>
        <family val="2"/>
      </rPr>
      <t xml:space="preserve"> Si la entidad incorporó  dentro de los contratos de desarrollo de sistemas de información cláusulas que obliguen a realizar transferencia de derechos de autor, obtiene un puntaje de 100. De lo contrario, obtiene 0.</t>
    </r>
  </si>
  <si>
    <r>
      <t xml:space="preserve">
La Entidad define una guía de estilo y usabilidad única, que establezca los principios para el estilo de los componentes de presentación, estructura para la visualización de la información y procesos de navegación entre pantallas, entre otros. Esta guía de estilo y usabilidad debe estar particularizada para cada medio tecnológico o canal utilizado por los sistemas de información y, así mismo, debe estar alineada con los principios de usabilidad definidos por el Estado colombiano.  Para los componentes de software, que sean propiedad de terceros, se debe realizar su personalización de manera que se busque brindar una adecuada experiencia de usuario. Para obtener el puntaje, divida el total de opciones de respuesta que cumplió la entidad sobre el total de opciones de respuesta, y luego multiplique el resultado por 100.
FORMA DE ASIGNAR EL PUNTAJE:
</t>
    </r>
    <r>
      <rPr>
        <b/>
        <sz val="8"/>
        <color rgb="FF002060"/>
        <rFont val="Arial"/>
        <family val="2"/>
      </rPr>
      <t xml:space="preserve">Entidades del orden nacional y territorial: </t>
    </r>
    <r>
      <rPr>
        <sz val="8"/>
        <color rgb="FF002060"/>
        <rFont val="Arial"/>
        <family val="2"/>
      </rPr>
      <t xml:space="preserve">Para obtener el puntaje, divida el número de sistemas de información en los que la entidad implementó la guía de estilo y las especificaciones técnicas de usabilidad, sobre el total de opciones de respuesta (4) enunciadas en los literales (a) hasta (d), y luego multiplique el resultado por 100.
</t>
    </r>
  </si>
  <si>
    <r>
      <t xml:space="preserve">Los sistemas de información tiene habilitadas aquellas características funcionales y no funcionales, necesarias para la apertura de sus datos, de acuerdo con la normativa del Estado colombiano.
FORMA DE ASIGNAR EL PUNTAJE:
</t>
    </r>
    <r>
      <rPr>
        <b/>
        <sz val="8"/>
        <color rgb="FF002060"/>
        <rFont val="Arial"/>
        <family val="2"/>
      </rPr>
      <t>Entidades del orden nacional y territorial:</t>
    </r>
    <r>
      <rPr>
        <sz val="8"/>
        <color rgb="FF002060"/>
        <rFont val="Arial"/>
        <family val="2"/>
      </rPr>
      <t xml:space="preserve"> Si los sistemas de información de la entidad cumplen con características que permiten la apertura de sus datos, el puntaje de la entidad es 100. De lo contrario, es 0.
</t>
    </r>
  </si>
  <si>
    <r>
      <t xml:space="preserve">
El ciclo de vida de sistemas de información se refiere al conjunto de estados en los que puede estar un sistema de información desde su creación hasta su eliminación. Esto implica, la gestión y gobierno de las etapas de los sistemas de información desde la definición de requerimientos, diseño, desarrollo, pruebas, despliegue, puesta en funcionamiento, uso, mantenimiento, hasta su eliminación.
Para mayor información consultar la guía G.SIS.01 Guía del dominio de Sistemas de Información del Marco de Referencia de Arquitectura Empresarial para la Gestión de TI, disponible en el siguiente enlace: http://www.mintic.gov.co/arquitecturati/630/w3-article-9262.html
FORMA DE ASIGNAR EL PUNTAJE:
</t>
    </r>
    <r>
      <rPr>
        <b/>
        <sz val="8"/>
        <color rgb="FF002060"/>
        <rFont val="Arial"/>
        <family val="2"/>
      </rPr>
      <t xml:space="preserve">Entidades del orden nacional y territorial: </t>
    </r>
    <r>
      <rPr>
        <sz val="8"/>
        <color rgb="FF002060"/>
        <rFont val="Arial"/>
        <family val="2"/>
      </rPr>
      <t>Para obtener el puntaje, divida el número de actividades realizadas por la entidad, sobre el total de actividades evaluadas (4) enunciadas en los literales a hasta d, y luego multiplique el resultado por 100. En caso de no realizar ninguna de estas actividades, obtiene 0.</t>
    </r>
  </si>
  <si>
    <r>
      <t xml:space="preserve">Se refiere a la implementación de mecanismos como políticas, parametrización de opciones de auditoría en los sistemas de información, entre otros. Que permita el registro de acciones como creación, actualización, modificación o borrado de información. Incluyendo, registro de mensajes de errores, excepciones y eventos de seguridad.
Para mayor información, consultar la guía G.SIS.02 Guía Técnica de Sistemas de Información - Trazabilidad del Marco de Referencia de Arquitectura Empresarial para la Gestión de TI.
http://www.mintic.gov.co/arquitecturati/630/w3-article-9263.html
FORMA DE ASIGNAR EL PUNTAJE:
</t>
    </r>
    <r>
      <rPr>
        <b/>
        <sz val="8"/>
        <color rgb="FF002060"/>
        <rFont val="Arial"/>
        <family val="2"/>
      </rPr>
      <t xml:space="preserve">Entidades del orden nacional y territorial: </t>
    </r>
    <r>
      <rPr>
        <sz val="8"/>
        <color rgb="FF002060"/>
        <rFont val="Arial"/>
        <family val="2"/>
      </rPr>
      <t>Si es totalmente (políticas y parametrización en más del 90% de los sistemas de información), obtiene 100 puntos. Si es parcialmente ( (Políticas y parametrización entre el 50 y 90% de sus sistemas de información), obtiene 50 puntos, Si es incipientemente (Políticas y parametrización en menos del 50% de sus sistemas de información), obtiene 0.</t>
    </r>
  </si>
  <si>
    <r>
      <t xml:space="preserve">Arquitectura de Servicios Tecnológicos, también es conocida como Arquitectura de infraestructura. Incluye todos los elementos de TI que soportan la operación de la institución, entre los que se encuentran la plataforma hardware, la plataforma de comunicaciones y el software especializado (sistema operacional, software de comunicaciones, software de integración y manejadores de bases de datos, entre otros).
Para mayor información consultar la guía G.ST.01 Guía del dominio de Servicios Tecnológicos del Marco de Referencia de Arquitectura Empresarial para la Gestión de TI, disponible en el siguiente enlace: http://www.mintic.gov.co/arquitecturati/630/w3-article-9277.html
FORMA DE ASIGNAR EL PUNTAJE:
</t>
    </r>
    <r>
      <rPr>
        <b/>
        <sz val="8"/>
        <color rgb="FF002060"/>
        <rFont val="Arial"/>
        <family val="2"/>
      </rPr>
      <t>Entidades del orden nacional y territorial</t>
    </r>
    <r>
      <rPr>
        <sz val="8"/>
        <color rgb="FF002060"/>
        <rFont val="Arial"/>
        <family val="2"/>
      </rPr>
      <t>: Si la entidad posee una arquitectura de servicios tecnológicos (arquitectura de infraestructura tecnológica) documentada pero no está actualizada, obtiene un puntaje de 50. Si la tiene documentada y actualizada obtiene un puntaje de 100. Si no posee una arquitectura de servicios tecnológicos, obtiene 0.</t>
    </r>
  </si>
  <si>
    <r>
      <t xml:space="preserve">FORMA DE ASIGNAR EL PUNTAJE:
</t>
    </r>
    <r>
      <rPr>
        <b/>
        <sz val="8"/>
        <color rgb="FF002060"/>
        <rFont val="Arial"/>
        <family val="2"/>
      </rPr>
      <t xml:space="preserve">Entidades del orden nacional y territorial: </t>
    </r>
    <r>
      <rPr>
        <sz val="8"/>
        <color rgb="FF002060"/>
        <rFont val="Arial"/>
        <family val="2"/>
      </rPr>
      <t>Si la entidad aplicó algunas veces metodologías de evaluación de alternativas de solución y/o tendencias tecnológicas para la adquisición de servicios y/o soluciones de TI, obtiene un puntaje de 50. Si las aplicó siempre, obtiene un puntaje de 100. Si nunca las aplicó, obtiene 0.</t>
    </r>
  </si>
  <si>
    <r>
      <t xml:space="preserve">FORMA DE ASIGNAR EL PUNTAJE
</t>
    </r>
    <r>
      <rPr>
        <b/>
        <sz val="8"/>
        <color rgb="FF002060"/>
        <rFont val="Arial"/>
        <family val="2"/>
      </rPr>
      <t xml:space="preserve">Entidades del orden nacional y territorial: </t>
    </r>
    <r>
      <rPr>
        <sz val="8"/>
        <color rgb="FF002060"/>
        <rFont val="Arial"/>
        <family val="2"/>
      </rPr>
      <t>Si la entidad implementó un programa de correcta disposición final de los residuos tecnológicos, obtiene un puntaje de 100. Si no lo implementó, obtiene 0.</t>
    </r>
  </si>
  <si>
    <r>
      <t xml:space="preserve">La Entidades garantizan la prestación de sus Servicios Tecnológicos utilizando diferentes mecanismos como sistemas de alimentación eléctrica, mecanismos de refrigeración, soluciones de detección de incendios, sistemas de control de acceso y sistemas de tal forma que  aseguren la continuidad y disponibilidad del servicio, así como la capacidad de atención y resolución de incidentes.
Para mayor información consultar la guía G.ST.01 Guía del dominio de Servicios Tecnológicos del Marco de Referencia de Arquitectura Empresarial para la Gestión de TI, disponible en el siguiente enlace: http://www.mintic.gov.co/arquitecturati/630/w3-article-9277.html
FORMA DE ASIGNAR EL PUNTAJE:
</t>
    </r>
    <r>
      <rPr>
        <b/>
        <sz val="8"/>
        <color rgb="FF002060"/>
        <rFont val="Arial"/>
        <family val="2"/>
      </rPr>
      <t>Entidades del orden nacional y territorial:</t>
    </r>
    <r>
      <rPr>
        <sz val="8"/>
        <color rgb="FF002060"/>
        <rFont val="Arial"/>
        <family val="2"/>
      </rPr>
      <t xml:space="preserve"> Si la entidad definió acuerdos de nivel de servicio para los servicios tecnológicos prestados por terceros, obtiene un puntaje de 25.
Si la entidad realizó la definición (opción a) y el seguimiento (opción b) a los acuerdos de nivel de servicio de los servicios tecnológicos prestados por terceros, obtiene 50.
Si la entidad realizó la implementación de herramientas de gestión para el monitoreo y generación de alarmas tempranas sobre la continuidad y disponibilidad de los servicios (opción c), obtiene 25.
Si la entidad realizó la definición y el seguimiento a los acuerdos de nivel de servicio de los servicios tecnológicos prestados por terceros, y adicionalmente, realizó la implementación de herramientas de gestión para el monitoreo y generación de alarmas tempranas sobre la continuidad y disponibilidad de los servicios, obtiene 100.
Si la entidad realizó la proyección de la capacidad de los servicios tecnológicos, obtiene 30.</t>
    </r>
  </si>
  <si>
    <r>
      <t xml:space="preserve">Hace referencia a los proceso  de operación, monitoreo y supervisión de los Servicios Tecnológicos que deben adelantar las Entidades, con el propósito de garantizar el óptimo y permanente funcionamiento de los mismos.
Para mayor información consultar la guía G.ST.01 Guía del dominio de Servicios Tecnológicos del Marco de Referencia de Arquitectura Empresarial para la Gestión de TI, disponible en el siguiente enlace: http://www.mintic.gov.co/arquitecturati/630/w3-article-9277.html
FORMA DE ASIGNAR EL PUNTAJE:
</t>
    </r>
    <r>
      <rPr>
        <b/>
        <sz val="8"/>
        <color rgb="FF002060"/>
        <rFont val="Arial"/>
        <family val="2"/>
      </rPr>
      <t xml:space="preserve">Entidades del orden nacional y territorial: </t>
    </r>
    <r>
      <rPr>
        <sz val="8"/>
        <color rgb="FF002060"/>
        <rFont val="Arial"/>
        <family val="2"/>
      </rPr>
      <t>Para obtener el puntaje, divida el número de actividades realizadas por la entidad, sobre el total de actividades evaluadas (3) enunciadas en los literales a hasta c, y luego multiplique el resultado por 100. Si no realizó ninguna de las actividades, obtiene 0.</t>
    </r>
  </si>
  <si>
    <r>
      <t xml:space="preserve">Hace referencia a la definición y gestión de los controles y mecanismos para alcanzar los niveles requeridos de seguridad y trazabilidad de los Servicios Tecnológicos.
Para mayor información consultar la guía G.ST.01 Guía del dominio de Servicios Tecnológicos del Marco de Referencia de Arquitectura Empresarial para la Gestión de TI, disponible en el siguiente enlace: http://www.mintic.gov.co/arquitecturati/630/w3-article-9277.html
FORMA DE ASIGNAR EL PUNTAJE:
</t>
    </r>
    <r>
      <rPr>
        <b/>
        <sz val="8"/>
        <color rgb="FF002060"/>
        <rFont val="Arial"/>
        <family val="2"/>
      </rPr>
      <t>Entidades del orden nacional y territorial:</t>
    </r>
    <r>
      <rPr>
        <sz val="8"/>
        <color rgb="FF002060"/>
        <rFont val="Arial"/>
        <family val="2"/>
      </rPr>
      <t xml:space="preserve">
Para obtener el puntaje, divida el número de actividades realizadas por la entidad, sobre el total de actividades evaluadas (6) enunciadas en los literales (a) hasta (f), y luego multiplique el resultado por 100. Si no realizó ninguna de estas actividades, obtiene 0.
</t>
    </r>
  </si>
  <si>
    <r>
      <t xml:space="preserve">Hace referencia a las gestiones realizadas por la Entidad para definir la estrategia y prácticas concretas que apoyan la adopción del Marco y la gestión TI que requiere la institución para implementar la Arquitectura TI y preparar a la institución para abordar y adaptarse al cambio, y gestionar los efectos generados por éste. 
Para mayor información consultar la guía G.UA.01 Guía del dominio de Uso y Apropiación del Marco de Referencia de Arquitectura Empresarial para la Gestión de TI., disponible en el siguiente enlace: http://www.mintic.gov.co/arquitecturati/630/w3-article-9281.html
FORMA DE ASIGNAR EL PUNTAJE:
</t>
    </r>
    <r>
      <rPr>
        <b/>
        <sz val="8"/>
        <color rgb="FF002060"/>
        <rFont val="Arial"/>
        <family val="2"/>
      </rPr>
      <t xml:space="preserve">Entidades del orden nacional y territorial: </t>
    </r>
    <r>
      <rPr>
        <sz val="8"/>
        <color rgb="FF002060"/>
        <rFont val="Arial"/>
        <family val="2"/>
      </rPr>
      <t>Calcule por separado
1. Para obtener el puntaje, divida el número de actividades realizadas por la entidad, sobre las actividades evaluadas (5) enunciadas en los literales a hasta e, y luego multiplique el resultado por 100.
2. Si la entidad divulgó y comunicó internamente los proyectos de TI, su puntaje es 100. De lo contrario, es 0.
Luego, sume las 2 anteriores operaciones y divida en dos.</t>
    </r>
  </si>
  <si>
    <r>
      <t xml:space="preserve">FORMA DE ASIGNAR EL PUNTAJE:
</t>
    </r>
    <r>
      <rPr>
        <b/>
        <sz val="8"/>
        <color rgb="FF002060"/>
        <rFont val="Arial"/>
        <family val="2"/>
      </rPr>
      <t>Entidades del orden nacional y territorial:</t>
    </r>
    <r>
      <rPr>
        <sz val="8"/>
        <color rgb="FF002060"/>
        <rFont val="Arial"/>
        <family val="2"/>
      </rPr>
      <t xml:space="preserve"> Si la Entidad  implementó la política de reducción del uso del papel, tiene un puntaje de 100. De lo contrario, obtiene 0.</t>
    </r>
  </si>
  <si>
    <r>
      <t xml:space="preserve">FORMA DE ASIGNAR EL PUNTAJE:
</t>
    </r>
    <r>
      <rPr>
        <b/>
        <sz val="8"/>
        <color rgb="FF002060"/>
        <rFont val="Arial"/>
        <family val="2"/>
      </rPr>
      <t xml:space="preserve">Entidades del orden nacional y territorial: </t>
    </r>
    <r>
      <rPr>
        <sz val="8"/>
        <color rgb="FF002060"/>
        <rFont val="Arial"/>
        <family val="2"/>
      </rPr>
      <t>Para obtener el puntaje, divida el número de aspectos con base en los cuales  la entidad incorporó soluciones tecnológicas para la gestión de documentos, sobre el total de aspectos evaluados (4) enunciadas en los literales a hasta d, y luego multiplique el resultado por 100.</t>
    </r>
  </si>
  <si>
    <r>
      <t xml:space="preserve">Hacer referencia al análisis funcional y desde de las perspectiva del usuario previo a la definición y especificación de las necesidades de sistematización y apoyo tecnológico a los procesos de la institución. De tal forma, que desde su diseño se incorporen facilidades tecnológicas que contribuyan a lograr transversalidad, coordinación, articulación, mayor eficiencia y oportunidad a nivel institucional y sectorial para obtener menores costos, mejores servicios, menores riesgos y mayor seguridad.
FORMA DE ASIGNAR EL PUNTAJE:
</t>
    </r>
    <r>
      <rPr>
        <b/>
        <sz val="8"/>
        <color rgb="FF002060"/>
        <rFont val="Arial"/>
        <family val="2"/>
      </rPr>
      <t>Entidades del orden nacional y territorial:</t>
    </r>
    <r>
      <rPr>
        <sz val="8"/>
        <color rgb="FF002060"/>
        <rFont val="Arial"/>
        <family val="2"/>
      </rPr>
      <t xml:space="preserve"> Calcule por separado:
1. Si antes de la automatización de procesos y/o procedimientos, la entidad hizo una revisión de estos desde la perspectiva funcional, obtiene una puntuación de 100. En caso contrario, obtiene 0.
2. Si la entidad realizó automatización de procesos y procedimientos obtiene una puntuación de 100. Si realizó automatización de procesos o procedimientos obtiene 50. Si no automatizó procesos ni procedimientos, obtiene 0.
Luego, sume los resultados obtenidos en las 2 operaciones anteriores y divida en 2.</t>
    </r>
  </si>
  <si>
    <r>
      <t xml:space="preserve">FORMA DE ASIGNAR EL PUNTAJE:
</t>
    </r>
    <r>
      <rPr>
        <b/>
        <sz val="8"/>
        <color rgb="FF002060"/>
        <rFont val="Arial"/>
        <family val="2"/>
      </rPr>
      <t xml:space="preserve">Entidades del orden nacional y territorial: </t>
    </r>
    <r>
      <rPr>
        <sz val="8"/>
        <color rgb="FF002060"/>
        <rFont val="Arial"/>
        <family val="2"/>
      </rPr>
      <t>Para obtener el puntaje, divida el número de objetivos del PETI alcanzados, sobre el total de objetivos definidos en el PETI, y luego multiplique el resultado por 100.  (</t>
    </r>
    <r>
      <rPr>
        <u/>
        <sz val="8"/>
        <color rgb="FF002060"/>
        <rFont val="Arial"/>
        <family val="2"/>
      </rPr>
      <t>No use el símbolo % en su respuesta</t>
    </r>
    <r>
      <rPr>
        <sz val="8"/>
        <color rgb="FF002060"/>
        <rFont val="Arial"/>
        <family val="2"/>
      </rPr>
      <t>)</t>
    </r>
  </si>
  <si>
    <r>
      <t xml:space="preserve">FORMA DE ASIGNAR EL PUNTAJE:
</t>
    </r>
    <r>
      <rPr>
        <b/>
        <sz val="8"/>
        <color rgb="FF002060"/>
        <rFont val="Arial"/>
        <family val="2"/>
      </rPr>
      <t xml:space="preserve">Entidades del orden nacional y territorial: </t>
    </r>
    <r>
      <rPr>
        <sz val="8"/>
        <color rgb="FF002060"/>
        <rFont val="Arial"/>
        <family val="2"/>
      </rPr>
      <t>Para obtener el puntaje, divida el número de servicios de información dispuestos en la plataforma de interoperabilidad del Estado colombiano, sobre el total de  servicios de información del catálogo de servicios de la entidad, y luego multiplique el resultado por 100.  (</t>
    </r>
    <r>
      <rPr>
        <u/>
        <sz val="8"/>
        <color rgb="FF002060"/>
        <rFont val="Arial"/>
        <family val="2"/>
      </rPr>
      <t>No use el símbolo % en su respuesta</t>
    </r>
    <r>
      <rPr>
        <sz val="8"/>
        <color rgb="FF002060"/>
        <rFont val="Arial"/>
        <family val="2"/>
      </rPr>
      <t>)</t>
    </r>
  </si>
  <si>
    <r>
      <t xml:space="preserve">FORMA DE ASIGNAR EL PUNTAJE:
</t>
    </r>
    <r>
      <rPr>
        <b/>
        <sz val="8"/>
        <color rgb="FF002060"/>
        <rFont val="Arial"/>
        <family val="2"/>
      </rPr>
      <t>Entidades del orden nacional y territorial:</t>
    </r>
    <r>
      <rPr>
        <sz val="8"/>
        <color rgb="FF002060"/>
        <rFont val="Arial"/>
        <family val="2"/>
      </rPr>
      <t xml:space="preserve"> Para obtener el puntaje, divida el número de sistemas de información que cuentan con mecanismos de auditoria y trazabilidad, sobre el total de sistemas de información de la entidad, y luego multiplique el resultado por 100.  (</t>
    </r>
    <r>
      <rPr>
        <u/>
        <sz val="8"/>
        <color rgb="FF002060"/>
        <rFont val="Arial"/>
        <family val="2"/>
      </rPr>
      <t>No use el símbolo % en su respuesta</t>
    </r>
    <r>
      <rPr>
        <sz val="8"/>
        <color rgb="FF002060"/>
        <rFont val="Arial"/>
        <family val="2"/>
      </rPr>
      <t>)</t>
    </r>
  </si>
  <si>
    <r>
      <t xml:space="preserve">FORMA DE ASIGNAR EL PUNTAJE:
</t>
    </r>
    <r>
      <rPr>
        <b/>
        <sz val="8"/>
        <color rgb="FF002060"/>
        <rFont val="Arial"/>
        <family val="2"/>
      </rPr>
      <t xml:space="preserve">Entidades del orden nacional y territorial:  </t>
    </r>
    <r>
      <rPr>
        <sz val="8"/>
        <color rgb="FF002060"/>
        <rFont val="Arial"/>
        <family val="2"/>
      </rPr>
      <t>Para obtener el puntaje, divida el número de mantenimientos preventivos realizados a los servicios tecnológicos, sobre el total de mantenimientos preventivos establecidos en el plan de mantenimiento de servicios tecnológicos, y luego multiplique el resultado por 100.  (</t>
    </r>
    <r>
      <rPr>
        <u/>
        <sz val="8"/>
        <color rgb="FF002060"/>
        <rFont val="Arial"/>
        <family val="2"/>
      </rPr>
      <t>No use el símbolo % en su respuesta</t>
    </r>
    <r>
      <rPr>
        <sz val="8"/>
        <color rgb="FF002060"/>
        <rFont val="Arial"/>
        <family val="2"/>
      </rPr>
      <t>)</t>
    </r>
  </si>
  <si>
    <r>
      <t xml:space="preserve">FORMA DE ASIGNAR EL PUNTAJE:
</t>
    </r>
    <r>
      <rPr>
        <b/>
        <sz val="8"/>
        <color rgb="FF002060"/>
        <rFont val="Arial"/>
        <family val="2"/>
      </rPr>
      <t>Entidades del orden nacional y territorial:</t>
    </r>
    <r>
      <rPr>
        <sz val="8"/>
        <color rgb="FF002060"/>
        <rFont val="Arial"/>
        <family val="2"/>
      </rPr>
      <t xml:space="preserve"> Para obtener el puntaje, divida el número de proyectos de TI  a los cuales se aplicó una estrategia de uso y apropiación, sobre el total de proyectos ejecutados durante el periodo evaIuado, y luego multiplique el resultado por 100.  (</t>
    </r>
    <r>
      <rPr>
        <u/>
        <sz val="8"/>
        <color rgb="FF002060"/>
        <rFont val="Arial"/>
        <family val="2"/>
      </rPr>
      <t>No use el símbolo % en su respuesta</t>
    </r>
    <r>
      <rPr>
        <sz val="8"/>
        <color rgb="FF002060"/>
        <rFont val="Arial"/>
        <family val="2"/>
      </rPr>
      <t>)</t>
    </r>
  </si>
  <si>
    <r>
      <t xml:space="preserve">FORMA DE ASIGNAR EL PUNTAJE:
</t>
    </r>
    <r>
      <rPr>
        <b/>
        <sz val="8"/>
        <color rgb="FF002060"/>
        <rFont val="Arial"/>
        <family val="2"/>
      </rPr>
      <t>Entidades del orden nacional y territorial:</t>
    </r>
    <r>
      <rPr>
        <sz val="8"/>
        <color rgb="FF002060"/>
        <rFont val="Arial"/>
        <family val="2"/>
      </rPr>
      <t xml:space="preserve"> Si la entidad desarrolló durante el periodo evaluado capacidades de gestión de TI que generen mayor eficiencia en la prestación del servicio al usuario (interno o externo) obtiene un puntaje de 100. De lo contrario, obtiene 0.</t>
    </r>
  </si>
  <si>
    <r>
      <t xml:space="preserve">La fase de diagnóstico de privacidad puede servir como insumo al poder identificar qué información se tiene, dónde y en cabeza de quién está.
FORMA DE ASIGNAR EL PUNTAJE:
</t>
    </r>
    <r>
      <rPr>
        <b/>
        <sz val="8"/>
        <color rgb="FF002060"/>
        <rFont val="Arial"/>
        <family val="2"/>
      </rPr>
      <t xml:space="preserve">Entidades del orden nacional y territorial: </t>
    </r>
    <r>
      <rPr>
        <sz val="8"/>
        <color rgb="FF002060"/>
        <rFont val="Arial"/>
        <family val="2"/>
      </rPr>
      <t>Si la entidad generó un documento de diagnóstico, donde se identifica de manera clara el estado actual de la entidad en la implementación de Seguridad y Privacidad de la Información O determinó el estado actual de la  infraestructura tecnológica para desarrollar el plan de transición del protocolo IPv4 a IPv6, obtiene una puntuación de 50. 
Si generó un documento de diagnóstico, donde se identifica de manera clara el estado actual de la entidad en la implementación de Seguridad y Privacidad de la Información Y  determinó el estado actual de la  infraestructura tecnológica para desarrollar el plan de transición del protocolo IPv4 a IPv6, obtiene una puntuación de 100. Si no ha hecho ninguna de las 2 acciones, obtiene 0.</t>
    </r>
  </si>
  <si>
    <r>
      <t xml:space="preserve">La Política de Seguridad y Privacidad de la información está contenida en un documento de alto nivel que incluye la voluntad de la Alta Dirección de la Entidad para apoyar la implementación del Modelo de Seguridad y Privacidad de la Información.
La política debe contener una declaración general por parte de la administración, donde se especifique sus objetivos, alcance, nivel de cumplimiento.
La política debe ser aprobada y divulgada al interior de la entidad. Entiéndase por política la declaración de la alta Dirección de la entidad de su compromiso en la implementación de la seguridad y privacidad de la información.
Manual de políticas, donde se describe los objetivos, alcances y el nivel de cumplimiento, que garanticen el adecuado uso de los Activos de información al interior de la Entidad; definiendo las responsabilidades generales y específicas para la gestión de la seguridad de la información. Entiéndase que el Manual de Políticas contiene el conjunto de lineamientos que serán implementados en la entidad y que definen la forma de implementar la seguridad y privacidad de la información en la entidad para dar cumplimiento a la declaración del compromiso de la alta Dirección de la entidad
FORMA DE ASIGNAR EL PUNTAJE:
</t>
    </r>
    <r>
      <rPr>
        <b/>
        <sz val="8"/>
        <color rgb="FF002060"/>
        <rFont val="Arial"/>
        <family val="2"/>
      </rPr>
      <t xml:space="preserve">Entidades del orden nacional y territorial: </t>
    </r>
    <r>
      <rPr>
        <sz val="8"/>
        <color rgb="FF002060"/>
        <rFont val="Arial"/>
        <family val="2"/>
      </rPr>
      <t>Calcule por separado:
1. Si la política de seguridad y privacidad de la información se encuentra alineada con  los objetivos estratégicos de la entidad (opción b) Y define los objetivos y da alcance a todos los procesos (opción c), obtiene un puntaje de 100. Si la política de seguridad y privacidad de la información se encuentra alineada con  los objetivos estratégicos de la entidad (opción b) O define los objetivos y da alcance a todos los procesos (opción c), obtiene un puntaje de 50.
2. Si el documento o manual con las políticas de seguridad y privacidad de la información se encontraba en construcción (opción a), la entidad obtiene un puntaje de 25. Si estaba en revisión (opción b), obtiene 50. Si estaba en aprobación (opción c),  obtiene 75. Si estaba revisado, aprobado y divulgado por el comité institucional de desarrollo administrativo o el que haga sus veces (opción d), obtiene 100.
Luego sume los dos resultados obtenidos de los cálculos anteriores y divida en 2.</t>
    </r>
  </si>
  <si>
    <r>
      <t xml:space="preserve">Teniendo en cuenta que los temas de seguridad y privacidad de la información se tratan en los comités del modelo integrado de gestión, se hace necesario que la entidad formalice este procedimiento.
Para mayor información, consulte la Guía No. 4, llamada Roles y Responsabilidad de Seguridad de la Información establece las funciones que debe tener el Comité de Desarrollo Administrativo o quien haga sus veces en materia de seguridad de la información.
FORMA DE ASIGNAR EL PUNTAJE:
</t>
    </r>
    <r>
      <rPr>
        <b/>
        <sz val="8"/>
        <color rgb="FF002060"/>
        <rFont val="Arial"/>
        <family val="2"/>
      </rPr>
      <t xml:space="preserve">Entidades del orden nacional y territorial: </t>
    </r>
    <r>
      <rPr>
        <sz val="8"/>
        <color rgb="FF002060"/>
        <rFont val="Arial"/>
        <family val="2"/>
      </rPr>
      <t>Sí la Entidad cuenta con un acto administrativo a través del cual se crean o se modifican las funciones del comité institucional de desarrollo administrativo o el que haga sus veces, donde se incluyen los temas de seguridad y privacidad de la información, obtiene un puntaje de 100. En caso contrario, obtiene 0.</t>
    </r>
  </si>
  <si>
    <r>
      <t xml:space="preserve">La entidad debe desarrollar una metodología de gestión de activos que le permita generar un inventario de activos de información exacto, actualizado y consistente, que a su vez permita definir la criticidad de los activos de información, sus propietarios, custodios y usuarios.
Para mayor información consulte la Guía No 5 - Gestión De Activos,  disponible en el siguiente enlace: https://www.mintic.gov.co/gestionti/615/articles-5482_G5_Gestion_Clasificacion.pdf 
Activo de Información: En relación con la privacidad de la información, se refiere al activo que contiene información pública que el sujeto obligado genere, obtenga, adquiera, transforme o controle en su calidad de tal.
FORMA DE ASIGNAR EL PUNTAJE: 
</t>
    </r>
    <r>
      <rPr>
        <b/>
        <sz val="8"/>
        <color rgb="FF002060"/>
        <rFont val="Arial"/>
        <family val="2"/>
      </rPr>
      <t>Entidades del orden nacional y territorial:</t>
    </r>
    <r>
      <rPr>
        <sz val="8"/>
        <color rgb="FF002060"/>
        <rFont val="Arial"/>
        <family val="2"/>
      </rPr>
      <t xml:space="preserve"> Calcule por separado:
1. Si la entidad cuenta con una metodología de gestión de activos de información donde se tienen en cuenta  aspectos como: cumplimiento legal, fechas de actualización, propietarios y criticidad de los activos, en construcción, obtiene un puntaje de 25.  Si cuenta con una metodología de gestión de activos de información donde se tienen en cuenta  aspectos como: cumplimiento legal, fechas de actualización, propietarios y criticidad de los activos,  en revisión, obtiene 50. Si  la entidad cuenta con una metodología de gestión de activos de información donde se tienen en cuenta  aspectos como: cumplimiento legal, fechas de actualización, propietarios y criticidad de los activos, en aprobación, obtiene 75. Si  la entidad cuenta con una metodología de gestión de activos de información donde se tienen en cuenta  aspectos como: cumplimiento legal, fechas de actualización, propietarios y criticidad de los activos, revisada, aprobada y divulgado por comité institucional de desarrollo administrativo o el que haga sus veces, obtiene 100. En caso contrario, obtiene 0.
2. Si la entidad cuenta con un inventario de activos de información acorde a la metodología planteada, obtiene un puntaje de 100.  Síestá en desarrollo o en proceso de elaboración de un inventario de activos de información acorde a la metodología planteada, obtiene un puntaje de 50. De lo contrario, obtiene 0.
Luego, sume los resultados obtenidos en las 2 operaciones anteriores y divida en 2</t>
    </r>
  </si>
  <si>
    <r>
      <t xml:space="preserve">La entidad debe definir una metodología de gestión del riesgo enfocada a procesos, que le permita identificar, evaluar, tratar y dar seguimiento a los riesgos de seguridad de la información a los que estén expuestos los activos, así como la declaración de aplicabilidad. Para conseguir una integración adecuada entre el MSPI y la guía de gestión del riesgo emitida por el DAFP respecto a este procedimiento, se recomienda emplear los criterios de evaluación (impacto y probabilidad) y niveles de riesgo emitidos por esta entidad.
Para la elaboración del plan de tratamiento de riesgos y la declaración de aplicabilidad, puede emplearse la Guía No 8 - Controles de Seguridad, disponible en el siguiente enlace: https://www.mintic.gov.co/gestionti/615/articles-5482_G8_Controles_Seguridad.pdf
FORMA DE ASIGNAR EL PUNTAJE:
</t>
    </r>
    <r>
      <rPr>
        <b/>
        <sz val="8"/>
        <color rgb="FF002060"/>
        <rFont val="Arial"/>
        <family val="2"/>
      </rPr>
      <t xml:space="preserve">Entidades del orden nacional y territorial: </t>
    </r>
    <r>
      <rPr>
        <sz val="8"/>
        <color rgb="FF002060"/>
        <rFont val="Arial"/>
        <family val="2"/>
      </rPr>
      <t>Calcule por separado:
1. Si la entidad contó con la metodología formalizada para la gestión de los riesgos de seguridad y privacidad de la información(opción b), Y con el plan de tratamiento del riesgo establecido (opción d) Y con la declaración de aplicabilidad definida (opción f), obtiene un puntaje de  100. Si la entidad contó con la metodología formalizada para la gestión de los riesgos de seguridad y privacidad de la información (opción b),  Y con un avance del plan de tratamiento del riesgo (opción c), Y con la declaración de aplicabilidad en desarrollo (opción e), obtiene 75. Si la entidad contó con 3 de las opciones de respuesta, pero con una combinación diferente a las señaladas anteriormente, obtiene 50.  Si la entidad contó con 2 de las opciones de respuesta, cualquier combinación, obtiene 25. Si la entidad contó con 1 opción de respuesta, obtiene 12.5. Si no contó con ninguna opción de respuesta obtiene 0.
2. Si la entidad realizó  la identificación, análisis y evaluación de los riesgos de seguridad y privacidad de la información conforme a la metodología planteada, obtiene un puntaje de 100. Si está en desarrollo o en proceso, obtiene 50. De lo contrario, obtiene 0. 
3. Si el documento del plan de diagnóstico y estrategia de transición de IPv4 a IPv6, se encuentra en construcción, obtiene un puntaje de 25. Si está en revisión, obtiene 50. Si está en aprobación, obtiene 75. Si ya está revisado, aprobado y divulgado por el comité institucional de desarrollo o el que haga sus veces, obtiene 100.
Luego, sume los resultados obtenidos en las 3 operaciones anteriores y divida en 3.</t>
    </r>
  </si>
  <si>
    <r>
      <t xml:space="preserve">La Entidad debe definir un Plan de comunicación, sensibilización y capacitación que incluya la estrategia para que la seguridad de la información se convierta en cultura organizacional, al generar competencias y hábitos en todos los niveles (directivos, funcionarios, terceros) de la entidad.
Para estructurar dicho plan puede utilizar la Guía No 14 – plan de comunicación, sensibilización y capacitación, disponible en el siguiente enlace: https://www.mintic.gov.co/gestionti/615/articles-5482_G14_Plan_comunicacion_sensibilizacion.pdf
FORMA DE ASIGNAR EL PUNTAJE:
</t>
    </r>
    <r>
      <rPr>
        <b/>
        <sz val="8"/>
        <color rgb="FF002060"/>
        <rFont val="Arial"/>
        <family val="2"/>
      </rPr>
      <t>Entidades del orden nacional y territorial:</t>
    </r>
    <r>
      <rPr>
        <sz val="8"/>
        <color rgb="FF002060"/>
        <rFont val="Arial"/>
        <family val="2"/>
      </rPr>
      <t xml:space="preserve"> Calcule por separado:
1. Si la entidad contaba con un plan de capacitación, sensibilización y comunicación de las políticas y buenas prácticas que mitiguen los riesgos de seguridad de la información a los que están expuestos los funcionarios, obtiene un puntaje de 100.  En caso contrario, obtiene 0.
2.  Para obtener el puntaje, divida el número de actividades realizadas por la entidad en materia de apropiación de la Estrategia de Gobierno en línea, sobre el total de aspectos evaluados (4) enunciadas en los literales a hasta d, y luego multiplique el resultado por 100.
Luego, sume los resultados obtenidos en las 2 operaciones anteriores y divida en 2</t>
    </r>
  </si>
  <si>
    <r>
      <t xml:space="preserve">La entidad debe planificar, implementar y controlar los procesos necesarios para cumplir con los requisitos de seguridad y privacidad de la información que permitan implementar las acciones determinadas en el plan de tratamiento de riesgos.
FORMA DE ASIGNAR EL PUNTAJE:
</t>
    </r>
    <r>
      <rPr>
        <b/>
        <sz val="8"/>
        <color rgb="FF002060"/>
        <rFont val="Arial"/>
        <family val="2"/>
      </rPr>
      <t xml:space="preserve">Entidades del orden nacional y territorial: </t>
    </r>
    <r>
      <rPr>
        <sz val="8"/>
        <color rgb="FF002060"/>
        <rFont val="Arial"/>
        <family val="2"/>
      </rPr>
      <t>Si la entidad generó y aprobó el plan control operacional, en el cual se indica la metodología para implementar las medidas de seguridad definidas en el plan de tratamiento de riesgos (opción b), generó y aprobó los informes relacionados con la implementación de los controles de seguridad y privacidad de la información (opción d) y definió y aprobó los indicadores de gestión y cumplimiento que permitan identificar si la implementación del MSPI es eficiente, eficaz y efectiva (opción f), obtiene 100.
Si la entidad generó y aprobó el plan control operacional, en el cual se indica la metodología para implementar las medidas de seguridad definidas en el plan de tratamiento de riesgos (opción b), está construyendo los informes relacionados con la implementación de los controles de seguridad y privacidad de la información (opción c), y está definiendo los indicadores de gestión y cumplimiento que permitan identificar si la implementación del MSPI es eficiente, eficaz y efectiva (opción e), obtiene 75.
Si la entidad realizó 3 acciones en combinaciones distintas a las anteriores, obtiene 50.
Si la entidad realizó 2 acciones en combinaciones, obtiene 25.
Si la entidad realizó 1 acción, obtiene 12,5.
Si no hizo ninguna acción, obtiene 0</t>
    </r>
  </si>
  <si>
    <r>
      <t xml:space="preserve">El proceso de seguimiento y monitoreo del MSPI se hace con base a los resultados que arrojan los indicadores de la seguridad de la información propuestos para verificación de la efectividad, la eficiencia y la eficacia de las acciones implementadas.
Guía No 16 – Evaluación del desempeño: http://www.mintic.gov.co/gestionti/615/articles-5482_G16_evaluaciondesempeno.pdf
Guía No 15 – Guía de Auditoría: https://www.mintic.gov.co/gestionti/615/articles-5482_G15_Auditoria.pdf
FORMA DE ASIGNAR EL PUNTAJE:
</t>
    </r>
    <r>
      <rPr>
        <b/>
        <sz val="8"/>
        <color rgb="FF002060"/>
        <rFont val="Arial"/>
        <family val="2"/>
      </rPr>
      <t xml:space="preserve">Entidades del orden nacional y territorial: </t>
    </r>
    <r>
      <rPr>
        <sz val="8"/>
        <color rgb="FF002060"/>
        <rFont val="Arial"/>
        <family val="2"/>
      </rPr>
      <t>Calcule de forma separada:
1. Si se revisaron periódicamente los compromisos establecidos para ejecutar el plan de tratamiento de riesgos (opción a) obtiene un puntaje de 100
2. Si la entidad  realizó seguimiento a la medición de efectividad de los controles (opción b), O determinó la eficacia en la gestión de incidentes de seguridad de la información en la entidad (opción c) obtiene un puntaje de 100
3. Si la entidad formuló el plan de seguimiento, evaluación y análisis de resultados del MSPI, teniendo en cuenta los indicadores de gestión y cumplimiento (opción d) O si la entidad formuló los planes de auditoria para la revisión y verificación e la gestión de la seguridad y privacidad de la información al interior de la entidad. (opción e)  obtiene un puntaje de 100
4. Si la entidad realizó seguimiento y control a la implementación del MSPI, por parte del comité institucional de desarrollo administrativo o el que haga sus veces (opción f) obtiene un puntaje de 100
Luego, sume los resultados obtenidos en las 4 operaciones anteriores y divida en 4. Si la entidad no realiza ninguna de estas actividades, obtiene 0.</t>
    </r>
  </si>
  <si>
    <r>
      <t xml:space="preserve">En esta fase la Entidad debe consolidar los resultados obtenidos de la fase de evaluación de desempeño, para diseñar el plan de mejoramiento continuo de seguridad y privacidad de la información, tomando las acciones oportunas para mitigar las debilidades identificadas.
Los instrumentos que deben consultar las entidades para esta etapa son:
Resultados de la ejecución del Plan de Revisión y Seguimiento, a la Implementación del MSPI.
Resultados del plan de ejecución de auditorías y revisiones independientes al MSPI.
Para mayor información, consulte la Guía No 17 – Mejora Continua, disponible en el siguiente enlace: https://www.mintic.gov.co/gestionti/615/articles-5482_G17_Mejora_continua.pdf
FORMA DE ASIGNAR EL PUNTAJE:
</t>
    </r>
    <r>
      <rPr>
        <b/>
        <sz val="8"/>
        <color rgb="FF002060"/>
        <rFont val="Arial"/>
        <family val="2"/>
      </rPr>
      <t xml:space="preserve">Entidades del orden nacional y territorial: </t>
    </r>
    <r>
      <rPr>
        <sz val="8"/>
        <color rgb="FF002060"/>
        <rFont val="Arial"/>
        <family val="2"/>
      </rPr>
      <t>Calcule de forma separada:
1. Si la entidad determinó las posibles acciones correctivas derivadas de los hallazgos o debilidades identificadas en la evaluación del desempeño de la seguridad y privacidad de la información al interior de la entidad, obtiene 100. En caso contrario, obtiene 0.
2. Si la entidad implementó las acciones correctivas y los planes de mejora de la seguridad y privacidad de la información al interior de la entidad, obtiene un puntaje de 100. En caso contrario, obtiene 0.
3. Si la entidad determinó si las acciones correctivas aplicadas son las adecuadas para gestionar los hallazgos y debilidades identificadas en seguridad y privacidad de la información al interior de la entidad, obtiene un puntaje de 100. De lo contrario, obtiene 0.
Luego, sume los resultados de las 3 operaciones realizadas anteriormente y divida en 3,</t>
    </r>
  </si>
  <si>
    <r>
      <t xml:space="preserve">Esta pregunta se puede responder con base a la valoración de activos que está haciendo en la entidad puesto que hasta este año se oficializa el catálogo de infraestructuras críticas y se inicia con su identificación oficial.
Es una pregunta informativa sobre identificación y clasificación de activos.
FORMA DE ASIGNAR EL PUNTAJE:
</t>
    </r>
    <r>
      <rPr>
        <b/>
        <sz val="8"/>
        <color rgb="FF002060"/>
        <rFont val="Arial"/>
        <family val="2"/>
      </rPr>
      <t>Entidades del orden nacional y territorial</t>
    </r>
    <r>
      <rPr>
        <sz val="8"/>
        <color rgb="FF002060"/>
        <rFont val="Arial"/>
        <family val="2"/>
      </rPr>
      <t xml:space="preserve">
Si la entidad a entidad contó con un proceso de identificación de infraestructura crítica, lo aplicó y comunicó los resultados a las partes interesadas, obtiene un puntaje de 100. De lo contrario obtiene 0.
</t>
    </r>
  </si>
  <si>
    <r>
      <t xml:space="preserve">Se hace necesario que las entidades y el Colcert tengan un mayor relacionamiento, así que debemos empezar a medir la efectividad de la comunicación y así poder tener acciones de mejora al respecto.
FORMA DE ASIGNAR EL PUNTAJE:
</t>
    </r>
    <r>
      <rPr>
        <b/>
        <sz val="8"/>
        <color rgb="FF002060"/>
        <rFont val="Arial"/>
        <family val="2"/>
      </rPr>
      <t xml:space="preserve">Entidades del orden nacional y territorial: </t>
    </r>
    <r>
      <rPr>
        <sz val="8"/>
        <color rgb="FF002060"/>
        <rFont val="Arial"/>
        <family val="2"/>
      </rPr>
      <t>Si demoró minutos, obtiene un puntaje de 100. Si demoró horas, obtiene 75. Si demoró días, obtiene 50. Si demoró semanas, obtiene 25. (Si la Entidad no ha recibido reporte de COLCERT esta actividad no aplica. En consecuencia, no deberá tenerse en cuenta para el cálculo de los indicadores de resultado de Seguridad y Privacidad de la Información)</t>
    </r>
  </si>
  <si>
    <r>
      <t xml:space="preserve">Es necesario que las entidades midan y gestionen sus incidentes de seguridad y privacidad de la información, de la misma forma es necesario hacer una medición continua de los mismos para tener una base consolidada. 
FORMA DE ASIGNAR EL PUNTAJE:
</t>
    </r>
    <r>
      <rPr>
        <b/>
        <sz val="8"/>
        <color rgb="FF002060"/>
        <rFont val="Arial"/>
        <family val="2"/>
      </rPr>
      <t xml:space="preserve">Entidades del orden nacional y territorial: </t>
    </r>
    <r>
      <rPr>
        <sz val="8"/>
        <color rgb="FF002060"/>
        <rFont val="Arial"/>
        <family val="2"/>
      </rPr>
      <t>Si la entidad intercambió información de incidentes de seguridad con la entidad cabeza de sector o de ser necesario con el Colcert, obtiene 100. De lo contrario, obtiene 0.
(Si la Entidad no ha identificado incidentes, esta actividad no aplica. En consecuencia, no deberá tenerse en cuenta para el cálculo de los indicadores de resultado de Seguridad y Privacidad de la Información)</t>
    </r>
  </si>
  <si>
    <t>El análisis del 60% de los ejercicios de rendición de cuentas realizados por la entidad, soportados en medios electrónicos respecto al total de ejercicios realizados durante el periodo 2023, indica que la entidad ha aprovechado de manera significativa las plataformas digitales para cumplir con sus obligaciones de transparencia y rendición de cuentas. Sin embargo, también sugiere que existe un margen para mejorar la digitalización y ampliar el uso de herramientas electrónicas en estos procesos.</t>
  </si>
  <si>
    <t>El análisis del 0% de datos abiertos actualizados y difundidos respecto del total de datos estratégicos identificados en el periodo evaluado revela una ausencia total de gestión en cuanto a la publicación y actualización de datos abiertos por parte de la entidad. Esto implica una serie de implicaciones y áreas críticas de mejora que es necesario abordar.</t>
  </si>
  <si>
    <t>Seleccione las actividades realizadas por la entidad en materia de monitoreo de la Estrategia de Gobierno en línea:
a. Definición de un  programa y/o estrategia de calidad de los componentes de información institucional
b. Seguimiento del programa y/o estrategia de calidad de los componentes de información definido
c. Implementación de los controles de calidad de los datos en los sistemas de información
d. Definición de los indicadores y métricas para medir la calidad de los componentes de información
e. Ejercicios de diagnóstico y perfilamiento de la calidad de datos.
f. Definición y aplicación metodologías para medir la calidad de los componentes de información.</t>
  </si>
  <si>
    <t>Realizar un diagnóstico completo de la infraestructura tecnológica actual para identificar cuellos de botella, puntos débiles y áreas que requieran mejora.
Implementar un plan de actualización de hardware y software que asegure la capacidad y el rendimiento adecuados de los sistemas y redes.
Migrar a soluciones en la nube o híbridas, si es necesario, para mejorar la escalabilidad y la flexibilidad de los servicios tecnológicos.
Implementar una estrategia de virtualización de servidores y escritorios para optimizar el uso de recursos y facilitar el mantenimiento.</t>
  </si>
  <si>
    <t>Realizar un diagnóstico integral de las capacidades actuales, incluyendo el uso de papel en los procesos.
Analizar el impacto del uso de papel en la eficiencia operativa y la sostenibilidad ambiental.
Identificar áreas con alta dependencia del papel y oportunidades para la digitalización.</t>
  </si>
  <si>
    <t>Revisar y evaluar los indicadores actuales de TIC para la gestión, incluyendo la eficiencia y efectividad de los sistemas y herramientas en uso.
Realizar encuestas y entrevistas con el personal para obtener retroalimentación sobre las herramientas tecnológicas y sus impactos en la gestión.
Identificar brechas y áreas de mejora basadas en el desempeño actual y las necesidades emergentes.</t>
  </si>
  <si>
    <t>Realizar una auditoría completa de los sistemas de información y políticas de seguridad y privacidad existentes.
Evaluar el cumplimiento con las normativas legales y estándares internacionales de seguridad de la información.
Identificar vulnerabilidades y brechas en los controles de seguridad y en las prácticas de privacidad.</t>
  </si>
  <si>
    <t>Aplicar Controles de Seguridad Técnicos: Implementar medidas como cifrado de datos en reposo y en tránsito, autenticación multifactor y sistemas de detección de intrusiones.
Establecer Controles Organizativos: Desarrollar procedimientos para la gestión de accesos y la protección de datos personales, así como para la respuesta a incidentes de seguridad.</t>
  </si>
  <si>
    <t>No se tiene trazabilidad</t>
  </si>
  <si>
    <t xml:space="preserve">Entiéndase actualizado si el conjunto de datos abiertos está vigente.
Entiéndase estratégico como el conjunto de datos que genera valor (impacto) dentro o fuera de la entidad </t>
  </si>
  <si>
    <t>Este resultado también sugiere que los sistemas son relativamente eficientes y accesibles para los usuarios. Sin embargo, para alcanzar niveles óptimos, será crucial identificar los aspectos que aún pueden ser optimizados, como la integración de nuevas tecnologías o la mejora en la interoperabilidad de los sistemas.</t>
  </si>
  <si>
    <t>Definir la estratgia necesaria para ejecutar un ejercicio de innovacion abierta en la actual vigencia 2024</t>
  </si>
  <si>
    <t>Evaluación de Necesidades del Usuario: Realizar una investigación para entender las necesidades, expectativas, y problemas de los ciudadanos. Esto puede incluir encuestas, grupos focales, y análisis de datos sobre la interacción con los servicios.
Diseño de Servicios Inclusivos: Rediseñar los servicios para que sean accesibles y útiles para todos los ciudadanos, teniendo en cuenta diversas perspectivas y necesidades. Incorporar feedback de los usuarios en el proceso de diseño y mejora de los servicios.
Implementación de Canales de Retroalimentación: Establecer mecanismos para que los ciudadanos puedan proporcionar retroalimentación continua sobre los servicios. Esto puede incluir encuestas de satisfacción, buzones de sugerencias, y plataformas en línea para reportar problemas.
Capacitación del Personal: Capacitar al personal en el enfoque de servicio al cliente y en la importancia de la orientación al usuario. Asegurarse de que todos los empleados comprendan su papel en la mejora de la experiencia del usuario.
Monitoreo y Evaluación de Servicios: Implementar un sistema para monitorear la calidad de los servicios y evaluar su efectividad desde la perspectiva del usuario. Realizar ajustes basados en los resultados y la retroalimentación recibida.
Adopción de Mejores Prácticas: Investigar y adoptar mejores prácticas en el diseño y gestión de servicios centrados en el usuario, aprendiendo de experiencias y casos de éxito en otras entidades públicas o privadas.
Fecha: (01/08/2024 al 31/12/2027)</t>
  </si>
  <si>
    <t>Desarrollo e Implementación del Sistema: Crear e implementar un sistema integrado para la gestión de PQRD. Este sistema debe permitir la recepción, registro, seguimiento, y resolución de peticiones, quejas, reclamos y denuncias de manera eficiente y transparente.
Definición de Procedimientos: Establecer procedimientos claros para el manejo de PQRD, incluyendo plazos para la respuesta y resolución, así como mecanismos de seguimiento y retroalimentación.
Capacitación del Personal: Capacitar al personal encargado del manejo de PQRD para asegurar que entienden los procedimientos y están equipados para gestionar las solicitudes de manera efectiva y con empatía.
Comunicación y Accesibilidad: Asegurarse de que el sistema sea accesible para todos los ciudadanos y que haya canales de comunicación claros y efectivos para presentar PQRD. Promover el sistema a través de campañas informativas para asegurar que los ciudadanos conozcan cómo utilizarlo.
Fecha: (01/08/2024 al 31/12/2027)</t>
  </si>
  <si>
    <t>El Municipio debe priorizar la creación de un plan de acción para la gestión de datos abiertos, que incluya la identificación de datos estratégicos, la asignación de responsabilidades, la capacitación del personal y la implementación de tecnologías que faciliten la publicación de datos de manera accesible y reutilizable.</t>
  </si>
  <si>
    <t>Durante el periodo evaluado, la entidad publicó su sitio web oficial, en la sección "transparencia y acceso a la información pública" la siguiente información:
a. Mecanismos para interponer PQRSD
b. Localización física, sucursales o regionales, horarios y días de atención al público
c. Funciones y deberes de la ENTIDAD
d. Organigrama de La Entidad 
e. Directorio de información de servidores públicos, empleados y contratistas o enlace al SIGEP
f. Normatividad general y reglamentaria
g. Presupuesto vigente asignado
h. Ejecución presupuestal histórica anual
i. Plan Estratégico Institucional y Plan de Acción anual
j. Políticas y lineamientos o manuales G1
k. Planes estratégicos, sectoriales e institucionales según sea el caso
l. Plan anticorrupción y de atención al ciudadano 
m. Plan de gasto público
n. Proyectos de inversión en ejecución 
o. Mecanismos para la participación en la formulación de políticas
p. Informes de gestión, evaluación y auditoría
q. Entes de control que vigilan la entidad 
r. Planes de Mejoramiento (de organismos de control, internos y derivados de ejercicios de rendición de cuentas)
s. Publicación de la información contractual (o enlace SECOP)
t. Plan Anual de Adquisiciones (PAA)
u. Oferta de la entidad (Programas, servicios, trámites y otros procedimientos administrativos inscritos en el SUIT) 
v. Registro de Activos de Información
w. Índice de Información Clasificada y Reservada
x. Esquema de Publicación de Información
y. Programa de Gestión Documental
z. Tablas de Retención Documental
aa. Políticas de seguridad de la información del sitio web y protección de datos personales
ab. Respuestas de la entidad a las solicitudes de información 
ac. Directorio de agremiaciones, asociaciones, entidades del sector, grupos étnicos y otros grupos de interés
ad. Calendario de actividades 
ae. Informes de Rendición de Cuentas 
af. Ofertas de empleo
ag. Informes de empalme
ah. Preguntas y respuestas frecuentes</t>
  </si>
  <si>
    <t>Para mejorar el indicador de transparencia, El Concejo Municipal de Cartago - Valle  debe implementar las siguientes acciones:
Actualizar y completar la sección de transparencia en el sitio web: Asegurar que toda la información mencionada esté disponible, actualizada y fácilmente accesible para los ciudadanos.</t>
  </si>
  <si>
    <t>Durante el periodo evaluado en 2023 la corporación no llevó a cabo acciones, iniciativas o ejercicios de colaboración con terceros a través de medios electrónicos para solucionar problemas de la Entidad. Esto significa que no se implementaron estrategias de innovación abierta, colaboración interinstitucional o participación de la ciudadanía mediante herramientas digitales para abordar desafíos específicos. El registro de 0% en este aspecto indica una ausencia total de este tipo de esfuerzos colaborativos digitales.</t>
  </si>
  <si>
    <t>En la vigencia 2023, la corporación registró un 20% de actividades de participación ciudadana realizadas por medios electrónicos, lo que refleja una adopción parcial de herramientas digitales para fomentar la participación de los ciudadanos en la toma de decisiones y en el control de la gestión pública. Este porcentaje indica que de todas las actividades planificadas en la estrategia de participación ciudadana, solo una quinta parte utilizó medios electrónicos, lo cual deja margen para mejorar y expandir el uso de tecnologías en futuras estrategias.</t>
  </si>
  <si>
    <t>Los indicadores del Componente TIC para Gobierno Abierto muestran que, si bien hay avances en términos de colaboración y participación utilizando medios electrónicos, aún existen áreas de mejora significativas, especialmente en la publicación y uso de datos abiertos. Aumentar la cantidad y la calidad de los datos publicados, así como promover su uso efectivo, son pasos necesarios para fortalecer la transparencia y la participación ciudadana en  la Corporación.</t>
  </si>
  <si>
    <t>El resultado de 0% en la gestión del componente TIC para la vigencia 2023 refleja una falta de avance significativo en la formulación y actualización del PETI. Abordar las recomendaciones proporcionadas permitirá a la Corporación mejorar su planificación y gestión de las tecnologías de la información, facilitando una mejor alineación con los objetivos estratégicos y una mayor eficiencia en la administración de los recursos tecnológicos.</t>
  </si>
  <si>
    <t>El resultado de 90% en el Indicador de Proceso Logro en el área de Uso y Apropiación para la política de gobierno digital del Concejo Municipal es un reflejo muy positivo del nivel de adopción y utilización de las herramientas y tecnologías disponibles. Este alto porcentaje indica que la gran mayoría del personal y usuarios están utilizando las tecnologías de manera efectiva y que han logrado integrar estas herramientas en sus actividades cotidianas.</t>
  </si>
  <si>
    <t>El resultado de 85% en el Indicador de Proceso Logro relacionado con la Definición del marco de seguridad y privacidad de la información y de los sistemas de información del Concejo Municipal indica un avance significativo en el establecimiento de políticas, procedimientos y medidas para proteger los datos y sistemas de información de la entidad. Este porcentaje refleja un alto grado de madurez en la gestión de la seguridad y privacidad, aunque aún hay áreas que podrían ser perfeccionadas para alcanzar la excelencia.</t>
  </si>
  <si>
    <t xml:space="preserve">El resultado de 51.7% en el Indicador de Proceso Logro relacionado con el Plan de seguridad y privacidad de la información y de los sistemas de información del Concejo sugiere que, aunque se han tomado algunas medidas iniciales para proteger la información y los sistemas, el plan aún no está completamente desarrollado o implementado de manera efectiva. Este porcentaje indica un nivel intermedio de avance, con importantes oportunidades de mejora para asegurar que el plan sea más robusto y efectivo.
</t>
  </si>
  <si>
    <t>El resultado de 100% en el Indicador de Proceso Logro relacionado con el Monitoreo y mejoramiento continuo del Concejo demuestra que la Corporación ha alcanzado un nivel óptimo en la implementación de prácticas de seguimiento, evaluación y ajuste de sus procesos de seguridad, privacidad de la información, y sistemas de información. Este resultado indica que la Corporación no solo monitorea de manera efectiva sus sistemas y políticas, sino que también realiza mejoras continuas basadas en las evaluaciones realizadas.</t>
  </si>
  <si>
    <t>El resultado de 33.3% en el Indicador de Resultado relacionado con Seguridad y Privacidad de la Información de la Corporación indica que  el Concejo está en una fase inicial o intermedia en cuanto a la protección efectiva de sus datos y sistemas de información. Este porcentaje refleja una implementación parcial de las medidas necesarias para garantizar la seguridad y privacidad, con significativas áreas de mejora que deben abordarse para lograr una protección más robusta.</t>
  </si>
  <si>
    <t>CONCEJO MUNICIPAL DE CARTAGO</t>
  </si>
  <si>
    <t>No se tiene informacion al respecto. Sin embargo esta situacion esta generando un registro del 0%, afectando los resultados de la Politica: Gobierno Digital.
El resultado de 0% en el Indicador de Proceso Logro relacionado con Servicios Centrados en el Usuario indica que no se han implementado prácticas o medidas para garantizar que los servicios ofrecidos por la Corporación estén orientados a satisfacer las necesidades y expectativas de los usuarios. Este porcentaje refleja una falta total de enfoque en el usuario dentro de los procesos de diseño y entrega de servicios.</t>
  </si>
  <si>
    <t>El resultado de 75.5% en los Indicadores de Proceso Logro en el área de Servicios Tecnológicos dentro de la política de gobierno digital del Concejo Municipal muestra un nivel de desempeño aceptable, pero con margen para mejoras importantes. Este indicador refleja cómo se están gestionando y utilizando los servicios tecnológicos para apoyar las funciones de la Corporación.
Un 75.5% sugiere que la corporación ha logrado avances significativos en la implementación y uso de tecnologías para sus operaciones. Sin embargo, aún hay áreas que no están totalmente optimizadas o donde la tecnología disponible no se está utilizando de manera plena.
El desempeño en este rango podría indicar que los sistemas tecnológicos funcionan de manera adecuada, pero que existen desafíos relacionados con el mantenimiento, la actualización, o el soporte técnico. La rapidez en la resolución de problemas y la capacidad de adaptación a nuevas necesidades tecnológicas podrían no ser suficientes en algunos casos.</t>
  </si>
  <si>
    <t>Se tiene implementado el Sistema de PQRSD, en la pagina web de la Corporación con una estructura de semaforizacion de respuesta y reporte, se requiere hacer seguimiento a las respuestas por parte del facultado</t>
  </si>
  <si>
    <t>Para mejorar la definición de los Indicadores de Proceso Logro relacionados con la Estrategia de TI en el municipio, es fundamental implementar una serie de acciones que aseguren la alineación de la estrategia tecnológica con los objetivos de la entidad y que faciliten un seguimiento efectivo del progreso y los resultados obtenidos. A continuación, se detallan las acciones de mejora:
1. Revisión y Actualización del Plan Estratégico de Tecnologías de Información (PETI)
Descripción: Asegurar que el PETI esté alineado con las necesidades actuales y futuras del Concejo.
Acciones:
Evaluación del PETI Actual: Revisar el PETI vigente para identificar brechas y áreas de mejora, asegurando que incluya los dominios clave de la arquitectura empresarial del Estado.
Incorporación de Objetivos Específicos: Definir objetivos claros y específicos dentro del PETI que se puedan medir a través de indicadores de proceso logro.
Involucramiento de Todas las Partes Interesadas: Asegurar que todas las áreas del Concejo estén involucradas en la definición del PETI para garantizar que refleje las necesidades transversales de la Corporación.</t>
  </si>
  <si>
    <t>Iniciar un proceso de planeación estratégica de TI, identificando las prioridades y los recursos necesarios.
Alinear el PETI con el Plan Estrategico del Concejo para asegurar que las inversiones en TI apoyen los objetivos generales de la entidad.
Establecer metas y plazos claros dentro del PETI para la implementación de nuevas tecnologías y la mejora de las existentes.
Asignar responsables y recursos específicos para cada proyecto del PETI, asegurando un seguimiento constante del progreso.</t>
  </si>
  <si>
    <t>Revisar los contratos de desarrollo de sistemas de información existentes para verificar la inclusión de cláusulas que obliguen a la transferencia de derechos de autor al Concejo.
Modificar los contratos actuales que no cumplan con este requisito, o crear adendas que establezcan claramente la transferencia de derechos de autor.
Incorporar cláusulas estándar de transferencia de derechos de autor en todos los futuros contratos de desarrollo de sistemas de información.
Capacitar al equipo jurídico y de adquisiciones sobre la importancia de incluir y revisar estas cláusulas en los contratos futuros.</t>
  </si>
  <si>
    <t>Realizar un análisis del uso actual de las herramientas y sistemas de TI en el Concejo.
Identificar áreas donde la tecnología no se está utilizando plenamente o donde se puede mejorar la funcionalidad.
Implementar mejoras y actualizaciones en los sistemas basadas en las necesidades y el feedback de los usuarios.
Asegurar que todos los sistemas y herramientas sean accesibles y utilizables para los empleados relevantes.</t>
  </si>
  <si>
    <t>Para mejorar el desempeño del  Concejo en cuanto a la realización de acciones, iniciativas o ejercicios de colaboración con terceros usando medios electrónicos para solucionar problemas de la corporación, es fundamental implementar estrategias que fomenten la colaboración digital y la innovación abierta.
Establecer un programa de innovación abierta donde el Concejo Municipal invite a ciudadanos, empresas, universidades y organizaciones a colaborar en la solución de problemas específicos de la corporación.</t>
  </si>
  <si>
    <t xml:space="preserve">Para mejorar los indicadores de proceso relacionados con la transparencia en la Corporación, que actualmente registran un 40% de logro para la vigencia 2023, se pueden diseñar diversas alternativas de gestión. Estas alternativas deben abordar tanto la mejora de la accesibilidad y claridad de la información pública como la implementación de prácticas que fortalezcan la rendición de cuentas y la participación ciudadana.
1. Fortalecimiento de la Transparencia Activa
Descripción: Aumentar la cantidad y calidad de la información que el Concejo municipal publica de manera proactiva en su sitio web.
Acciones:
Publicar de manera regular y oportuna todos los documentos relevantes, incluyendo actas de sesiones, presupuestos, planes de desarrollo, y contrataciones.
Establecer un calendario de publicaciones para garantizar que la información esté actualizada y disponible en todo momento.
Mejorar la usabilidad del sitio web para que la información sea fácil de encontrar y comprender por parte de los ciudadanos.
</t>
  </si>
  <si>
    <t xml:space="preserve">Título 9 - Decreto 1078 de 2015 - Decreto Único Reglamentario del Sector de Tecnologías de la Información y las Comunicaciones: http://www.mintic.gov.co/portal/604/articles-9528_documento.pdf
Ley 1437 de 2011: Código de Procedimiento Administrativo y de lo Contencioso Administrativo
Acuerdo 03 de 2015 del Archivo General de la Nacion Llineamientos generales sobre la gestión de documentos electronicos: http://www.archivogeneral.gov.co/normatividad/files/original/7da4144544682a4873743561ea4c505a.pdf
</t>
  </si>
  <si>
    <t>Evaluar las necesidades de información del Concejo y seleccionar una plataforma que permita la integración de datos de diversas fuentes.
Establecer un plan de implementación del sistema, que incluya la migración de datos, la capacitación del personal y la configuración de interfaces de usuario amigables.
Asegurar que el sistema permita la interoperabilidad con otras plataformas utilizadas por entidades externas, como parte de la estrategia de Gobierno Digital.
Monitorizar y ajustar continuamente el sistema para optimizar su desempeño y asegurar que cumple con los requerimientos de la Corporación</t>
  </si>
  <si>
    <t xml:space="preserve">
Indique el porcentaje de ejercicios de rendición de cuentas realizados por la Corporación soportados en medios electrónicos respecto al total de ejercicios de rendición de cuentas realizados por la entidad durante el periodo evaluado
</t>
  </si>
  <si>
    <t>El resultado de 73.3% en el Indicador de Resultado TIC para la Gestión dentro de la política de gobierno digital del Concejo Municipal sugiere un nivel satisfactorio de integración y uso de tecnologías de la información y comunicación (TIC) en la gestión administrativa y operativa de la Corporación. Sin embargo, también indica que hay espacio para mejoras que podrían elevar la eficacia y eficiencia del uso de las TIC en la gestión pública.</t>
  </si>
  <si>
    <t xml:space="preserve">Título 9 - Decreto 1078 de 2015 - Decreto Único Reglamentario del Sector de Tecnologías de la Información y las Comunicaciones: http://www.mintic.gov.co/portal/604/articles-9528_documento.pdf
Ley 1437 de 2011: Código de Procedimiento Administrativo y de lo Contencioso Administrativo
Acuerdo 03 de 2015 del Archivo General de la Nacion Llineamientos generales sobre la gestión de documentos electronicos: http://www.archivogeneral.gov.co/normatividad/files/original/7da4144544682a4873743561ea4c505a.pdf
</t>
  </si>
  <si>
    <t>Título 9 - Decreto 1078 de 2015 - Decreto Único Reglamentario del Sector de Tecnologías de la Información y las Comunicaciones
Ley Estatutaria 1581 de 2012 - Protección de datos personales
Ley 1266 de 2008 - Disposiciones generales de habeas data y se regula el manejo de la información</t>
  </si>
  <si>
    <t>Título 9 - Decreto 1078 de 2015 - Decreto Único Reglamentario del Sector de Tecnologías de la Información y las Comunicaciones: http://www.mintic.gov.co/portal/604/articles-9528_documento.pdf
Ley Estatutaria 1581 de 2012 - Protección de datos personales
Ley 1266 de 2008 - Disposiciones generales de habeas data y se regula el manejo de la información</t>
  </si>
  <si>
    <t>Título 9 - Decreto 1078 de 2015 - Decreto Único Reglamentario del Sector de Tecnologías de la Información y las Comunicaciones: http://www.mintic.gov.co/portal/604/articles-9528_documento.pdf
Ley Estatutaria 1581 de 2012 - Protección de datos personales
Ley 1266 de 2008 - Disposiciones generales de habeas data y se regula el manejo de la información</t>
  </si>
  <si>
    <t>Anexo 1 - Resolución 3564 de 2015 - Reglamenta aspectos relacionados con la Ley de Transparencia y Acceso a la Información Pública: http://estrategia.gobiernoenlinea.gov.co/623/articles-8240_esquema_ley1712.pdf
Decreto Reglamentario Único 1081 de 2015 - Reglamento sobre la gestión de la información públic
Título 9 - Decreto 1078 de 2015 - Decreto Único Reglamentario del Sector de Tecnologías de la Información y las Comunicaciones: http://www.mintic.gov.co/portal/604/articles-9528_documento.pdf
Ley 1712 de 2014 - Ley de Transparencia y acceso a la información pública: http://www.mintic.gov.co/portal/604/articles-7147_documento.pdf
Ley 57 de 1985 -Publicidad de los actos y documentos oficiales: http://www.secretariasenado.gov.co/senado/basedoc/ley_1712_2014.html
Ley 594 de 2000 - Ley General de Archivos</t>
  </si>
  <si>
    <r>
      <t xml:space="preserve">1) Implementación de un Portal de Transparencia y Rendición de Cuentas
Descripción: Crear un portal específico dentro del sitio web del Concejo dedicado a la transparencia y la rendición de cuentas.
Acciones:
Centralizar la información de transparencia en un solo lugar para facilitar el acceso a la ciudadanía.
Incluir herramientas interactivas que permitan a los ciudadanos realizar consultas sobre la gestión de la entidad y los resultados obtenidos.
Publicar informes de gestión detallados con indicadores de desempeño que muestren claramente el cumplimiento de los objetivos establecidos.
2) Capacitación Continua en Buenas Prácticas de Transparencia
Descripción: Capacitar a los funcionarios de la Corporación en temas de transparencia, acceso a la información pública y rendición de cuentas.
Acciones:
Organizar talleres y cursos regulares sobre normativas de transparencia, uso de tecnologías de la información y comunicación efectiva con los ciudadanos.
Implementar un sistema de evaluación periódica del desempeño de los funcionarios en relación con la transparencia y el acceso a la información.
</t>
    </r>
    <r>
      <rPr>
        <b/>
        <sz val="12"/>
        <color rgb="FF002060"/>
        <rFont val="Arial"/>
        <family val="2"/>
      </rPr>
      <t>Fecha: (01/08/2024 al 31/12/2027)</t>
    </r>
  </si>
  <si>
    <r>
      <t xml:space="preserve">Establecer un programa de innovación abierta donde el Concejo invite a ciudadanos, empresas, universidades y organizaciones a colaborar en la solución de problemas específicos de la entidad.
</t>
    </r>
    <r>
      <rPr>
        <b/>
        <sz val="12"/>
        <color rgb="FF002060"/>
        <rFont val="Arial"/>
        <family val="2"/>
      </rPr>
      <t>Fecha: (01/08/2024 al 31/12/2027)</t>
    </r>
  </si>
  <si>
    <r>
      <t xml:space="preserve">Establecimiento de un Plan de Acción para la Gestión de Datos Abiertos
</t>
    </r>
    <r>
      <rPr>
        <b/>
        <sz val="12"/>
        <color rgb="FF002060"/>
        <rFont val="Arial"/>
        <family val="2"/>
      </rPr>
      <t xml:space="preserve">
</t>
    </r>
    <r>
      <rPr>
        <sz val="12"/>
        <color rgb="FF002060"/>
        <rFont val="Arial"/>
        <family val="2"/>
      </rPr>
      <t xml:space="preserve">Descripción: Desarrollar un plan de acción específico que defina claramente los pasos para la identificación, actualización y difusión de datos abiertos estratégicos.
</t>
    </r>
    <r>
      <rPr>
        <b/>
        <sz val="12"/>
        <color rgb="FF002060"/>
        <rFont val="Arial"/>
        <family val="2"/>
      </rPr>
      <t xml:space="preserve">
Acciones:</t>
    </r>
    <r>
      <rPr>
        <sz val="12"/>
        <color rgb="FF002060"/>
        <rFont val="Arial"/>
        <family val="2"/>
      </rPr>
      <t xml:space="preserve">
</t>
    </r>
    <r>
      <rPr>
        <b/>
        <sz val="12"/>
        <color rgb="FF002060"/>
        <rFont val="Arial"/>
        <family val="2"/>
      </rPr>
      <t xml:space="preserve">
Identificación de Datos Estratégicos</t>
    </r>
    <r>
      <rPr>
        <sz val="12"/>
        <color rgb="FF002060"/>
        <rFont val="Arial"/>
        <family val="2"/>
      </rPr>
      <t xml:space="preserve">: Realizar una auditoría para identificar cuáles son los datos estratégicos que deben ser publicados como datos abiertos, priorizando aquellos que tienen un mayor impacto en la transparencia y participación ciudadana.
</t>
    </r>
    <r>
      <rPr>
        <b/>
        <sz val="12"/>
        <color rgb="FF002060"/>
        <rFont val="Arial"/>
        <family val="2"/>
      </rPr>
      <t xml:space="preserve">Cronograma de Publicación: </t>
    </r>
    <r>
      <rPr>
        <sz val="12"/>
        <color rgb="FF002060"/>
        <rFont val="Arial"/>
        <family val="2"/>
      </rPr>
      <t xml:space="preserve">Establecer un cronograma detallado que especifique las fechas de actualización y publicación de los datos abiertos.
</t>
    </r>
    <r>
      <rPr>
        <b/>
        <sz val="12"/>
        <color rgb="FF002060"/>
        <rFont val="Arial"/>
        <family val="2"/>
      </rPr>
      <t xml:space="preserve">
Asignación de Responsabilidades</t>
    </r>
    <r>
      <rPr>
        <sz val="12"/>
        <color rgb="FF002060"/>
        <rFont val="Arial"/>
        <family val="2"/>
      </rPr>
      <t>: Asignar roles específicos dentro de la entidad para asegurar que se cumpla con el cronograma de publicación y actualización de los datos.
Fecha: (01/08/2024 al 31/12/2027)</t>
    </r>
  </si>
  <si>
    <r>
      <t xml:space="preserve">Revisión y Ajuste del PETI:
Objetivo: Realizar una revisión integral del PETI para identificar áreas de mejora en la planificación y ejecución, enfocándose en aumentar el porcentaje de objetivos alcanzados.
Acciones Específicas:
Realizar talleres de revisión con los responsables de TI y otros actores clave para identificar brechas en el cumplimiento de los objetivos.
Actualizar el PETI para reflejar estas mejoras y establecer un cronograma de seguimiento más riguroso.
</t>
    </r>
    <r>
      <rPr>
        <b/>
        <sz val="12"/>
        <color rgb="FF002060"/>
        <rFont val="Arial"/>
        <family val="2"/>
      </rPr>
      <t>Fecha: (01/08/2024 al 31/12/2027)</t>
    </r>
  </si>
  <si>
    <r>
      <t xml:space="preserve">Identificar las necesidades de capacitación en temas de Gobierno de TI entre los empleados y líderes de la entidad
Diseñar un programa de formación continua que incluya talleres, seminarios y certificaciones en Gobierno de TI.
Promover la cultura de la gobernanza de TI dentro de la organización, subrayando la importancia de la alineación entre TI y los objetivos estratégicos de la entidad
Evaluar periódicamente el impacto de la capacitación en el desempeño de las funciones de Gobierno de TI y hacer ajustes según sea necesario.
</t>
    </r>
    <r>
      <rPr>
        <b/>
        <sz val="12"/>
        <color rgb="FF002060"/>
        <rFont val="Arial"/>
        <family val="2"/>
      </rPr>
      <t>Fecha: (01/08/2024 al 31/12/2027)</t>
    </r>
  </si>
  <si>
    <r>
      <t xml:space="preserve">Implementar un proceso de validación y depuración de datos para asegurar que la información ingresada en los sistemas del Comcejo sea correcta y esté completa.
Desarrollar un protocolo de actualización regular de la información, con responsables claros y plazos definidos para mantener los datos al día.
Realizar capacitaciones sobre la importancia de la calidad de los datos, dirigidas a los responsables de ingresar, manejar y analizar la información.
Implementar un sistema de indicadores de calidad de datos que permita monitorear y evaluar la precisión y actualización de la información regularmente.
</t>
    </r>
    <r>
      <rPr>
        <b/>
        <sz val="12"/>
        <color rgb="FF002060"/>
        <rFont val="Arial"/>
        <family val="2"/>
      </rPr>
      <t>Fecha: (01/08/2024 al 31/12/2027)</t>
    </r>
  </si>
  <si>
    <r>
      <t xml:space="preserve">Modificar los contratos actuales que no cumplan con este requisito, o crear adendas que establezcan claramente la transferencia de derechos de autor.
Incorporar cláusulas estándar de transferencia de derechos de autor en todos los futuros contratos de desarrollo de sistemas de información.
Capacitar al equipo jurídico y de adquisiciones sobre la importancia de incluir y revisar estas cláusulas en los contratos futuros.
Realizar un inventario de los sistemas de información misionales, de soporte, estratégicos y portales digitales, identificando cuáles ya cumplen con las guías y especificaciones técnicas de usabilidad.
Desarrollar un plan de acción para actualizar aquellos sistemas que no cumplan con las guías de estilo y usabilidad establecidas por el Ministerio de TIC.
Implementar las actualizaciones necesarias en los sistemas de información, asegurando que todos los aspectos relacionados con la usabilidad, accesibilidad, y estilo estén alineados con los estándares nacionales.
</t>
    </r>
    <r>
      <rPr>
        <b/>
        <sz val="12"/>
        <color rgb="FF002060"/>
        <rFont val="Arial"/>
        <family val="2"/>
      </rPr>
      <t>Fecha: (01/08/2024 al 31/12/2027)</t>
    </r>
  </si>
  <si>
    <r>
      <t xml:space="preserve">Desarrollar y ejecutar un programa de disposición final que cumpla con las normativas ambientales y de seguridad.
Establecer procedimientos para la recolección, almacenamiento y reciclaje de equipos tecnológicos obsoletos o defectuosos.
Establecer acuerdos claros con proveedores de servicios tecnológicos sobre niveles de servicio para garantizar el rendimiento y la disponibilidad de los servicios.
</t>
    </r>
    <r>
      <rPr>
        <b/>
        <sz val="12"/>
        <color rgb="FF002060"/>
        <rFont val="Arial"/>
        <family val="2"/>
      </rPr>
      <t>Fecha: (01/08/2024 al 31/12/2027)</t>
    </r>
  </si>
  <si>
    <r>
      <t xml:space="preserve">Diseñar y ejecutar un plan de capacitación para los empleados sobre el uso de sistemas y herramientas digitales, incluyendo sesiones introductorias y avanzadas.
Ofrecer talleres periódicos sobre nuevas funcionalidades y actualizaciones tecnológicas.
Crear manuales y guías de usuario accesibles para referencia continua.
Establecer un sistema de apoyo técnico interno para resolver dudas y problemas en tiempo real.
</t>
    </r>
    <r>
      <rPr>
        <b/>
        <sz val="12"/>
        <color rgb="FF002060"/>
        <rFont val="Arial"/>
        <family val="2"/>
      </rPr>
      <t xml:space="preserve">Fecha: (01/08/2024 al 31/12/2027) 
</t>
    </r>
  </si>
  <si>
    <r>
      <t xml:space="preserve">Desarrollar un plan para digitalizar los documentos y procesos administrativos, incluyendo la transición a plataformas digitales para la gestión de documentos.
Implementar un sistema de gestión documental electrónico que permita el almacenamiento, acceso y gestión de documentos sin necesidad de papel.
Capacitar al personal en el uso de herramientas digitales para la gestión documental y la colaboración en línea.
</t>
    </r>
    <r>
      <rPr>
        <b/>
        <sz val="12"/>
        <color rgb="FF002060"/>
        <rFont val="Arial"/>
        <family val="2"/>
      </rPr>
      <t xml:space="preserve">Fecha: (01/08/2024 al 31/12/2027) 
</t>
    </r>
  </si>
  <si>
    <r>
      <t xml:space="preserve">Realizar un análisis exhaustivo de los indicadores de resultado TIC actuales, incluyendo eficiencia, eficacia y satisfacción del usuario.
Llevar a cabo encuestas y entrevistas con usuarios internos para obtener retroalimentación sobre el desempeño de las TIC.
Identificar brechas en el rendimiento de las TIC y áreas específicas que necesitan optimización.
</t>
    </r>
    <r>
      <rPr>
        <b/>
        <sz val="12"/>
        <color rgb="FF002060"/>
        <rFont val="Arial"/>
        <family val="2"/>
      </rPr>
      <t xml:space="preserve">Fecha: (01/08/2024 al 31/12/2027) </t>
    </r>
  </si>
  <si>
    <r>
      <t xml:space="preserve">Desarrollar un marco de seguridad de la información que incluya políticas, procedimientos y controles para la protección de datos.
Establecer directrices claras para la privacidad de la información, alineadas con regulaciones locales e internacionales (como la Ley de Protección de Datos Personales).
Incluir en el marco de seguridad estrategias para la protección de datos personales, la gestión de riesgos y la respuesta a incidentes de seguridad.
</t>
    </r>
    <r>
      <rPr>
        <b/>
        <sz val="12"/>
        <color rgb="FF002060"/>
        <rFont val="Arial"/>
        <family val="2"/>
      </rPr>
      <t xml:space="preserve">Fecha: (01/08/2024 al 31/12/2027) </t>
    </r>
  </si>
  <si>
    <r>
      <t xml:space="preserve">Establecer el alcance del plan, identificando los activos de información y sistemas críticos que deben protegerse.
Definir los objetivos del plan en términos de protección de la confidencialidad, integridad y disponibilidad de la información.
</t>
    </r>
    <r>
      <rPr>
        <b/>
        <sz val="12"/>
        <color rgb="FF002060"/>
        <rFont val="Arial"/>
        <family val="2"/>
      </rPr>
      <t>Desarrollar Políticas y Procedimientos:</t>
    </r>
    <r>
      <rPr>
        <sz val="12"/>
        <color rgb="FF002060"/>
        <rFont val="Arial"/>
        <family val="2"/>
      </rPr>
      <t xml:space="preserve">
Redactar políticas de seguridad de la información que incluyan controles de acceso, gestión de incidentes y protección de datos personales.
Desarrollar procedimientos operativos para implementar y mantener las políticas de seguridad y privacidad.
</t>
    </r>
    <r>
      <rPr>
        <b/>
        <sz val="12"/>
        <color rgb="FF002060"/>
        <rFont val="Arial"/>
        <family val="2"/>
      </rPr>
      <t xml:space="preserve">Incluir Normativas y Regulaciones:
</t>
    </r>
    <r>
      <rPr>
        <sz val="12"/>
        <color rgb="FF002060"/>
        <rFont val="Arial"/>
        <family val="2"/>
      </rPr>
      <t>Asegurar que el plan cumpla con las normativas legales y regulaciones aplicables, como la Ley de Protección de Datos Personales y los estándares internacionales de seguridad.</t>
    </r>
  </si>
  <si>
    <r>
      <t xml:space="preserve">Implementar un sistema para el monitoreo continuo de la efectividad del plan y la detección de incidentes de seguridad.
Realizar revisiones periódicas del plan para identificar áreas de mejora y ajustar las políticas y procedimientos según sea necesario.
</t>
    </r>
    <r>
      <rPr>
        <b/>
        <sz val="12"/>
        <color rgb="FF002060"/>
        <rFont val="Arial"/>
        <family val="2"/>
      </rPr>
      <t xml:space="preserve">
Fecha: (01/08/2024 al 31/12/2027) </t>
    </r>
  </si>
  <si>
    <r>
      <t xml:space="preserve">Llevar a cabo Auditorías Internas y Externas: Realizar auditorías periódicas para evaluar el cumplimiento con las políticas de seguridad y privacidad.
Contratar auditorías externas para obtener una evaluación imparcial de las prácticas de seguridad.
Implementar Evaluaciones de Riesgo: Realizar evaluaciones de riesgos para identificar posibles amenazas y vulnerabilidades en la infraestructura de TI.
</t>
    </r>
    <r>
      <rPr>
        <b/>
        <sz val="12"/>
        <color rgb="FF002060"/>
        <rFont val="Arial"/>
        <family val="2"/>
      </rPr>
      <t xml:space="preserve">Fecha: (01/08/2024 al 31/12/2027) </t>
    </r>
  </si>
  <si>
    <t>El cumplimiento del 70% en los criterios de accesibilidad de la sede electrónica del Concejo para el periodo evaluado indica que, aunque se han implementado varias medidas para mejorar la accesibilidad, aún existen áreas significativas que requieren atención para garantizar que todos los usuarios, incluidas las personas con discapacidades, puedan acceder y utilizar el sitio de manera efectiva.</t>
  </si>
  <si>
    <t>El cumplimiento del 50% en las directrices de usabilidad sugiere que el sitio web del  Concejo ha implementado algunas buenas prácticas, pero aún hay importantes áreas de mejora. Para mejorar la experiencia del usuario, es fundamental abordar las deficiencias identificadas, especialmente en aspectos como la claridad de los enlaces, la consistencia de la navegación, la accesibilidad a través de diferentes navegadores, y la correcta señalización de formularios y contenido. Estos cambios no solo mejorarían la usabilidad del sitio, sino que también podrían aumentar la satisfacción de los usuarios y la efectividad de la comunicación institucional.</t>
  </si>
  <si>
    <t>El resultado de 35% en los Indicadores de Proceso Logro en el área de Información para la política de gobierno digital del Concejo Municipal indica un nivel bajo de cumplimiento y efectividad. Este porcentaje refleja que hay importantes desafíos y áreas críticas que requieren atención para mejorar la gestión de la información dentro de la Corporación.
 Un 35% sugiere que la gestión de la información no está siendo tan efectiva como debería. Esto puede incluir problemas en la recolección, almacenamiento, procesamiento, o uso de la información, lo que impacta negativamente en la toma de decisiones y en la transparencia.
Este bajo porcentaje también podría reflejar deficiencias en la accesibilidad y disponibilidad de la información para los usuarios internos y externos. Es posible que los sistemas no estén facilitando un acceso oportuno y eficiente a los datos necesarios para las operaciones diarias.</t>
  </si>
  <si>
    <t>El resultado de 63% en el Indicador de Proceso Logro en el área de Capacidades Institucionales dentro de la política de gobierno digital de la Corporación indica un nivel moderado de desarrollo en esta área. Este porcentaje sugiere que el Concejo ha hecho avances en la construcción de capacidades institucionales, pero aún enfrenta desafíos que limitan su plena efectividad en la implementación y sostenibilidad de su estrategia digital.
Un 63% refleja que la Corporación tiene algunas capacidades institucionales necesarias para manejar su estrategia digital, pero estas no están completamente desarrolladas o no son suficientemente robustas para soportar todos los aspectos de la transformación digital.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</si>
</sst>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47" x14ac:knownFonts="1">
    <font>
      <sz val="11"/>
      <color theme="1"/>
      <name val="Calibri"/>
      <family val="2"/>
      <scheme val="minor"/>
    </font>
    <font>
      <sz val="11"/>
      <color theme="1"/>
      <name val="Calibri"/>
      <family val="2"/>
      <scheme val="minor"/>
    </font>
    <font>
      <sz val="11"/>
      <color theme="1"/>
      <name val="Arial"/>
      <family val="2"/>
    </font>
    <font>
      <b/>
      <sz val="12"/>
      <color theme="1"/>
      <name val="Arial"/>
      <family val="2"/>
    </font>
    <font>
      <sz val="22"/>
      <color theme="0"/>
      <name val="Arial"/>
      <family val="2"/>
    </font>
    <font>
      <b/>
      <sz val="10"/>
      <color theme="0"/>
      <name val="Arial"/>
      <family val="2"/>
    </font>
    <font>
      <sz val="8"/>
      <color rgb="FF002060"/>
      <name val="Arial"/>
      <family val="2"/>
    </font>
    <font>
      <sz val="11"/>
      <color rgb="FF002060"/>
      <name val="Arial"/>
      <family val="2"/>
    </font>
    <font>
      <sz val="20"/>
      <color theme="0"/>
      <name val="Arial"/>
      <family val="2"/>
    </font>
    <font>
      <b/>
      <sz val="10"/>
      <color rgb="FF000000"/>
      <name val="Arial"/>
      <family val="2"/>
    </font>
    <font>
      <b/>
      <sz val="16"/>
      <color rgb="FF002060"/>
      <name val="Arial"/>
      <family val="2"/>
    </font>
    <font>
      <b/>
      <sz val="11"/>
      <color theme="1"/>
      <name val="Arial"/>
      <family val="2"/>
    </font>
    <font>
      <b/>
      <sz val="10"/>
      <color theme="1"/>
      <name val="Arial"/>
      <family val="2"/>
    </font>
    <font>
      <sz val="10"/>
      <color theme="1"/>
      <name val="Arial"/>
      <family val="2"/>
    </font>
    <font>
      <sz val="12"/>
      <color rgb="FF002060"/>
      <name val="Arial"/>
      <family val="2"/>
    </font>
    <font>
      <sz val="12"/>
      <color theme="1"/>
      <name val="Calibri"/>
      <family val="2"/>
      <scheme val="minor"/>
    </font>
    <font>
      <b/>
      <sz val="18"/>
      <color rgb="FF002060"/>
      <name val="Arial"/>
      <family val="2"/>
    </font>
    <font>
      <u/>
      <sz val="11"/>
      <color theme="10"/>
      <name val="Calibri"/>
      <family val="2"/>
      <scheme val="minor"/>
    </font>
    <font>
      <b/>
      <u/>
      <sz val="12"/>
      <color rgb="FF002060"/>
      <name val="Arial"/>
      <family val="2"/>
    </font>
    <font>
      <b/>
      <sz val="14"/>
      <color theme="1"/>
      <name val="Arial"/>
      <family val="2"/>
    </font>
    <font>
      <sz val="11"/>
      <name val="Arial"/>
      <family val="2"/>
    </font>
    <font>
      <sz val="14"/>
      <color rgb="FF002060"/>
      <name val="Arial"/>
      <family val="2"/>
    </font>
    <font>
      <sz val="12"/>
      <color theme="1"/>
      <name val="Arial"/>
      <family val="2"/>
    </font>
    <font>
      <sz val="9"/>
      <color rgb="FF002060"/>
      <name val="Arial"/>
      <family val="2"/>
    </font>
    <font>
      <b/>
      <sz val="11"/>
      <name val="Arial"/>
      <family val="2"/>
    </font>
    <font>
      <b/>
      <u/>
      <sz val="12"/>
      <color theme="1"/>
      <name val="Arial"/>
      <family val="2"/>
    </font>
    <font>
      <sz val="11"/>
      <color theme="1"/>
      <name val="Calibri"/>
      <family val="2"/>
      <scheme val="minor"/>
    </font>
    <font>
      <sz val="18"/>
      <color theme="0"/>
      <name val="Arial"/>
      <family val="2"/>
    </font>
    <font>
      <b/>
      <sz val="16"/>
      <color rgb="FF002060"/>
      <name val="Arial"/>
      <family val="2"/>
    </font>
    <font>
      <b/>
      <u/>
      <sz val="16"/>
      <color rgb="FF0000FF"/>
      <name val="Arial"/>
      <family val="2"/>
    </font>
    <font>
      <b/>
      <sz val="12"/>
      <color theme="0"/>
      <name val="Arial"/>
      <family val="2"/>
    </font>
    <font>
      <sz val="16"/>
      <color rgb="FF002060"/>
      <name val="Arial"/>
      <family val="2"/>
    </font>
    <font>
      <b/>
      <sz val="14"/>
      <color rgb="FF002060"/>
      <name val="Arial"/>
      <family val="2"/>
    </font>
    <font>
      <sz val="14"/>
      <color theme="1"/>
      <name val="Calibri"/>
      <family val="2"/>
      <scheme val="minor"/>
    </font>
    <font>
      <sz val="10"/>
      <color rgb="FF002060"/>
      <name val="Arial"/>
      <family val="2"/>
    </font>
    <font>
      <b/>
      <sz val="10"/>
      <color rgb="FF002060"/>
      <name val="Arial"/>
      <family val="2"/>
    </font>
    <font>
      <b/>
      <sz val="20"/>
      <color rgb="FF002060"/>
      <name val="Arial"/>
      <family val="2"/>
    </font>
    <font>
      <sz val="20"/>
      <color theme="1"/>
      <name val="Arial"/>
      <family val="2"/>
    </font>
    <font>
      <b/>
      <sz val="8"/>
      <color rgb="FF002060"/>
      <name val="Arial"/>
      <family val="2"/>
    </font>
    <font>
      <u/>
      <sz val="8"/>
      <color rgb="FF002060"/>
      <name val="Arial"/>
      <family val="2"/>
    </font>
    <font>
      <sz val="8"/>
      <name val="Arial"/>
      <family val="2"/>
    </font>
    <font>
      <sz val="8"/>
      <color theme="5"/>
      <name val="Arial"/>
      <family val="2"/>
    </font>
    <font>
      <sz val="9"/>
      <color theme="1"/>
      <name val="Arial"/>
      <family val="2"/>
    </font>
    <font>
      <sz val="9"/>
      <color theme="1"/>
      <name val="Calibri"/>
      <family val="2"/>
      <scheme val="minor"/>
    </font>
    <font>
      <b/>
      <sz val="12"/>
      <color rgb="FF002060"/>
      <name val="Arial"/>
      <family val="2"/>
    </font>
    <font>
      <sz val="12"/>
      <name val="Arial"/>
      <family val="2"/>
    </font>
    <font>
      <u/>
      <sz val="12"/>
      <name val="Calibri"/>
      <family val="2"/>
      <scheme val="minor"/>
    </font>
  </fonts>
  <fills count="14">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
      <patternFill patternType="solid">
        <fgColor theme="4" tint="0.59999389629810485"/>
        <bgColor indexed="64"/>
      </patternFill>
    </fill>
    <fill>
      <patternFill patternType="solid">
        <fgColor theme="8" tint="0.79998168889431442"/>
        <bgColor indexed="64"/>
      </patternFill>
    </fill>
    <fill>
      <patternFill patternType="solid">
        <fgColor theme="0" tint="-0.499984740745262"/>
        <bgColor indexed="64"/>
      </patternFill>
    </fill>
    <fill>
      <patternFill patternType="solid">
        <fgColor rgb="FF009900"/>
        <bgColor indexed="64"/>
      </patternFill>
    </fill>
    <fill>
      <patternFill patternType="solid">
        <fgColor rgb="FFFF6600"/>
        <bgColor indexed="64"/>
      </patternFill>
    </fill>
    <fill>
      <patternFill patternType="solid">
        <fgColor rgb="FFFF0000"/>
        <bgColor indexed="64"/>
      </patternFill>
    </fill>
    <fill>
      <patternFill patternType="solid">
        <fgColor rgb="FF8E0000"/>
        <bgColor indexed="64"/>
      </patternFill>
    </fill>
    <fill>
      <patternFill patternType="solid">
        <fgColor rgb="FF0070C0"/>
        <bgColor indexed="64"/>
      </patternFill>
    </fill>
    <fill>
      <patternFill patternType="solid">
        <fgColor rgb="FF3399FF"/>
        <bgColor indexed="64"/>
      </patternFill>
    </fill>
    <fill>
      <patternFill patternType="solid">
        <fgColor theme="9" tint="-0.24994659260841701"/>
        <bgColor indexed="64"/>
      </patternFill>
    </fill>
  </fills>
  <borders count="70">
    <border>
      <left/>
      <right/>
      <top/>
      <bottom/>
      <diagonal/>
    </border>
    <border>
      <left style="thin">
        <color auto="1"/>
      </left>
      <right style="thin">
        <color auto="1"/>
      </right>
      <top style="thin">
        <color auto="1"/>
      </top>
      <bottom style="thin">
        <color auto="1"/>
      </bottom>
      <diagonal/>
    </border>
    <border>
      <left style="medium">
        <color theme="4" tint="-0.499984740745262"/>
      </left>
      <right/>
      <top style="medium">
        <color theme="4" tint="-0.499984740745262"/>
      </top>
      <bottom/>
      <diagonal/>
    </border>
    <border>
      <left/>
      <right/>
      <top style="medium">
        <color theme="4" tint="-0.499984740745262"/>
      </top>
      <bottom/>
      <diagonal/>
    </border>
    <border>
      <left/>
      <right style="medium">
        <color theme="4" tint="-0.499984740745262"/>
      </right>
      <top style="medium">
        <color theme="4" tint="-0.499984740745262"/>
      </top>
      <bottom/>
      <diagonal/>
    </border>
    <border>
      <left style="medium">
        <color theme="4" tint="-0.499984740745262"/>
      </left>
      <right/>
      <top/>
      <bottom/>
      <diagonal/>
    </border>
    <border>
      <left/>
      <right style="medium">
        <color theme="4" tint="-0.499984740745262"/>
      </right>
      <top/>
      <bottom/>
      <diagonal/>
    </border>
    <border>
      <left style="medium">
        <color theme="4" tint="-0.499984740745262"/>
      </left>
      <right/>
      <top/>
      <bottom style="medium">
        <color theme="4" tint="-0.499984740745262"/>
      </bottom>
      <diagonal/>
    </border>
    <border>
      <left/>
      <right/>
      <top/>
      <bottom style="medium">
        <color theme="4" tint="-0.499984740745262"/>
      </bottom>
      <diagonal/>
    </border>
    <border>
      <left/>
      <right style="medium">
        <color theme="4" tint="-0.499984740745262"/>
      </right>
      <top/>
      <bottom style="medium">
        <color theme="4" tint="-0.499984740745262"/>
      </bottom>
      <diagonal/>
    </border>
    <border>
      <left style="thin">
        <color theme="4" tint="-0.499984740745262"/>
      </left>
      <right style="thin">
        <color theme="4" tint="-0.499984740745262"/>
      </right>
      <top style="medium">
        <color theme="4" tint="-0.499984740745262"/>
      </top>
      <bottom style="thin">
        <color theme="4" tint="-0.499984740745262"/>
      </bottom>
      <diagonal/>
    </border>
    <border>
      <left style="thin">
        <color theme="4" tint="-0.499984740745262"/>
      </left>
      <right style="thin">
        <color theme="4" tint="-0.499984740745262"/>
      </right>
      <top/>
      <bottom style="thin">
        <color theme="4" tint="-0.499984740745262"/>
      </bottom>
      <diagonal/>
    </border>
    <border>
      <left style="medium">
        <color rgb="FF002060"/>
      </left>
      <right/>
      <top style="medium">
        <color rgb="FF002060"/>
      </top>
      <bottom/>
      <diagonal/>
    </border>
    <border>
      <left/>
      <right/>
      <top style="medium">
        <color rgb="FF002060"/>
      </top>
      <bottom/>
      <diagonal/>
    </border>
    <border>
      <left/>
      <right style="medium">
        <color rgb="FF002060"/>
      </right>
      <top style="medium">
        <color rgb="FF002060"/>
      </top>
      <bottom/>
      <diagonal/>
    </border>
    <border>
      <left style="medium">
        <color rgb="FF002060"/>
      </left>
      <right/>
      <top/>
      <bottom/>
      <diagonal/>
    </border>
    <border>
      <left/>
      <right style="medium">
        <color rgb="FF002060"/>
      </right>
      <top/>
      <bottom/>
      <diagonal/>
    </border>
    <border>
      <left style="medium">
        <color rgb="FF002060"/>
      </left>
      <right/>
      <top/>
      <bottom style="medium">
        <color rgb="FF002060"/>
      </bottom>
      <diagonal/>
    </border>
    <border>
      <left/>
      <right/>
      <top/>
      <bottom style="medium">
        <color rgb="FF002060"/>
      </bottom>
      <diagonal/>
    </border>
    <border>
      <left/>
      <right style="medium">
        <color rgb="FF002060"/>
      </right>
      <top/>
      <bottom style="medium">
        <color rgb="FF002060"/>
      </bottom>
      <diagonal/>
    </border>
    <border>
      <left style="thin">
        <color auto="1"/>
      </left>
      <right style="dashed">
        <color auto="1"/>
      </right>
      <top style="thin">
        <color auto="1"/>
      </top>
      <bottom style="dashed">
        <color auto="1"/>
      </bottom>
      <diagonal/>
    </border>
    <border>
      <left style="dashed">
        <color auto="1"/>
      </left>
      <right style="dashed">
        <color auto="1"/>
      </right>
      <top style="thin">
        <color auto="1"/>
      </top>
      <bottom style="dashed">
        <color auto="1"/>
      </bottom>
      <diagonal/>
    </border>
    <border>
      <left style="thin">
        <color auto="1"/>
      </left>
      <right style="dashed">
        <color auto="1"/>
      </right>
      <top style="dashed">
        <color auto="1"/>
      </top>
      <bottom style="dashed">
        <color auto="1"/>
      </bottom>
      <diagonal/>
    </border>
    <border>
      <left style="dashed">
        <color auto="1"/>
      </left>
      <right style="dashed">
        <color auto="1"/>
      </right>
      <top style="dashed">
        <color auto="1"/>
      </top>
      <bottom style="dashed">
        <color auto="1"/>
      </bottom>
      <diagonal/>
    </border>
    <border>
      <left style="thin">
        <color auto="1"/>
      </left>
      <right style="dashed">
        <color auto="1"/>
      </right>
      <top style="dashed">
        <color auto="1"/>
      </top>
      <bottom style="thin">
        <color auto="1"/>
      </bottom>
      <diagonal/>
    </border>
    <border>
      <left style="dashed">
        <color auto="1"/>
      </left>
      <right style="dashed">
        <color auto="1"/>
      </right>
      <top style="dashed">
        <color auto="1"/>
      </top>
      <bottom style="thin">
        <color auto="1"/>
      </bottom>
      <diagonal/>
    </border>
    <border>
      <left style="thin">
        <color theme="4" tint="-0.499984740745262"/>
      </left>
      <right style="thin">
        <color theme="4" tint="-0.499984740745262"/>
      </right>
      <top style="thin">
        <color theme="4" tint="-0.499984740745262"/>
      </top>
      <bottom style="thin">
        <color theme="4" tint="-0.499984740745262"/>
      </bottom>
      <diagonal/>
    </border>
    <border>
      <left style="thin">
        <color theme="4" tint="-0.499984740745262"/>
      </left>
      <right style="thin">
        <color theme="4" tint="-0.499984740745262"/>
      </right>
      <top style="thin">
        <color theme="4" tint="-0.499984740745262"/>
      </top>
      <bottom style="hair">
        <color theme="4" tint="-0.499984740745262"/>
      </bottom>
      <diagonal/>
    </border>
    <border>
      <left style="thin">
        <color theme="4" tint="-0.499984740745262"/>
      </left>
      <right style="thin">
        <color theme="4" tint="-0.499984740745262"/>
      </right>
      <top style="hair">
        <color theme="4" tint="-0.499984740745262"/>
      </top>
      <bottom style="hair">
        <color theme="4" tint="-0.499984740745262"/>
      </bottom>
      <diagonal/>
    </border>
    <border>
      <left style="thin">
        <color theme="4" tint="-0.499984740745262"/>
      </left>
      <right style="thin">
        <color theme="4" tint="-0.499984740745262"/>
      </right>
      <top style="hair">
        <color theme="4" tint="-0.499984740745262"/>
      </top>
      <bottom style="thin">
        <color theme="4" tint="-0.499984740745262"/>
      </bottom>
      <diagonal/>
    </border>
    <border>
      <left style="thin">
        <color theme="4" tint="-0.499984740745262"/>
      </left>
      <right style="thin">
        <color theme="4" tint="-0.499984740745262"/>
      </right>
      <top style="thin">
        <color theme="4" tint="-0.499984740745262"/>
      </top>
      <bottom style="medium">
        <color theme="4" tint="-0.499984740745262"/>
      </bottom>
      <diagonal/>
    </border>
    <border>
      <left style="thin">
        <color theme="4" tint="-0.499984740745262"/>
      </left>
      <right style="thin">
        <color theme="4" tint="-0.499984740745262"/>
      </right>
      <top style="hair">
        <color theme="4" tint="-0.499984740745262"/>
      </top>
      <bottom style="medium">
        <color theme="4" tint="-0.499984740745262"/>
      </bottom>
      <diagonal/>
    </border>
    <border>
      <left style="thin">
        <color theme="4" tint="-0.499984740745262"/>
      </left>
      <right style="thin">
        <color theme="4" tint="-0.499984740745262"/>
      </right>
      <top style="medium">
        <color theme="4" tint="-0.499984740745262"/>
      </top>
      <bottom style="hair">
        <color theme="4" tint="-0.499984740745262"/>
      </bottom>
      <diagonal/>
    </border>
    <border>
      <left style="dotted">
        <color rgb="FF002060"/>
      </left>
      <right style="thin">
        <color rgb="FF002060"/>
      </right>
      <top/>
      <bottom style="dotted">
        <color rgb="FF002060"/>
      </bottom>
      <diagonal/>
    </border>
    <border>
      <left style="thin">
        <color theme="4" tint="-0.499984740745262"/>
      </left>
      <right style="thin">
        <color theme="4" tint="-0.499984740745262"/>
      </right>
      <top style="thin">
        <color theme="4" tint="-0.499984740745262"/>
      </top>
      <bottom/>
      <diagonal/>
    </border>
    <border>
      <left style="thin">
        <color theme="4" tint="-0.499984740745262"/>
      </left>
      <right style="thin">
        <color theme="4" tint="-0.499984740745262"/>
      </right>
      <top/>
      <bottom/>
      <diagonal/>
    </border>
    <border>
      <left style="thin">
        <color theme="4" tint="-0.499984740745262"/>
      </left>
      <right style="thin">
        <color theme="4" tint="-0.499984740745262"/>
      </right>
      <top/>
      <bottom style="hair">
        <color theme="4" tint="-0.499984740745262"/>
      </bottom>
      <diagonal/>
    </border>
    <border>
      <left style="thin">
        <color theme="4" tint="-0.499984740745262"/>
      </left>
      <right style="thin">
        <color theme="4" tint="-0.499984740745262"/>
      </right>
      <top style="thin">
        <color theme="4" tint="-0.499984740745262"/>
      </top>
      <bottom style="dotted">
        <color theme="4" tint="-0.499984740745262"/>
      </bottom>
      <diagonal/>
    </border>
    <border>
      <left style="thin">
        <color theme="4" tint="-0.499984740745262"/>
      </left>
      <right style="thin">
        <color theme="4" tint="-0.499984740745262"/>
      </right>
      <top style="dotted">
        <color theme="4" tint="-0.499984740745262"/>
      </top>
      <bottom style="dotted">
        <color theme="4" tint="-0.499984740745262"/>
      </bottom>
      <diagonal/>
    </border>
    <border>
      <left style="thin">
        <color theme="4" tint="-0.499984740745262"/>
      </left>
      <right style="thin">
        <color theme="4" tint="-0.499984740745262"/>
      </right>
      <top style="dotted">
        <color theme="4" tint="-0.499984740745262"/>
      </top>
      <bottom style="thin">
        <color theme="4" tint="-0.499984740745262"/>
      </bottom>
      <diagonal/>
    </border>
    <border>
      <left style="thin">
        <color rgb="FF002060"/>
      </left>
      <right/>
      <top style="thin">
        <color rgb="FF002060"/>
      </top>
      <bottom style="thin">
        <color rgb="FF002060"/>
      </bottom>
      <diagonal/>
    </border>
    <border>
      <left/>
      <right/>
      <top style="thin">
        <color rgb="FF002060"/>
      </top>
      <bottom style="thin">
        <color rgb="FF002060"/>
      </bottom>
      <diagonal/>
    </border>
    <border>
      <left/>
      <right style="thin">
        <color rgb="FF002060"/>
      </right>
      <top style="thin">
        <color rgb="FF002060"/>
      </top>
      <bottom style="thin">
        <color rgb="FF002060"/>
      </bottom>
      <diagonal/>
    </border>
    <border>
      <left style="medium">
        <color theme="4" tint="-0.499984740745262"/>
      </left>
      <right style="thin">
        <color theme="4" tint="-0.499984740745262"/>
      </right>
      <top style="medium">
        <color theme="4" tint="-0.499984740745262"/>
      </top>
      <bottom style="thin">
        <color theme="4" tint="-0.499984740745262"/>
      </bottom>
      <diagonal/>
    </border>
    <border>
      <left style="thin">
        <color theme="4" tint="-0.499984740745262"/>
      </left>
      <right style="medium">
        <color theme="4" tint="-0.499984740745262"/>
      </right>
      <top style="medium">
        <color theme="4" tint="-0.499984740745262"/>
      </top>
      <bottom style="thin">
        <color theme="4" tint="-0.499984740745262"/>
      </bottom>
      <diagonal/>
    </border>
    <border>
      <left style="medium">
        <color theme="4" tint="-0.499984740745262"/>
      </left>
      <right style="thin">
        <color theme="4" tint="-0.499984740745262"/>
      </right>
      <top style="thin">
        <color theme="4" tint="-0.499984740745262"/>
      </top>
      <bottom style="medium">
        <color theme="4" tint="-0.499984740745262"/>
      </bottom>
      <diagonal/>
    </border>
    <border>
      <left style="thin">
        <color theme="4" tint="-0.499984740745262"/>
      </left>
      <right style="medium">
        <color theme="4" tint="-0.499984740745262"/>
      </right>
      <top style="thin">
        <color theme="4" tint="-0.499984740745262"/>
      </top>
      <bottom style="medium">
        <color theme="4" tint="-0.499984740745262"/>
      </bottom>
      <diagonal/>
    </border>
    <border>
      <left style="thin">
        <color theme="4" tint="-0.499984740745262"/>
      </left>
      <right style="medium">
        <color theme="4" tint="-0.499984740745262"/>
      </right>
      <top style="medium">
        <color theme="4" tint="-0.499984740745262"/>
      </top>
      <bottom/>
      <diagonal/>
    </border>
    <border>
      <left style="thin">
        <color theme="4" tint="-0.499984740745262"/>
      </left>
      <right/>
      <top style="thin">
        <color theme="4" tint="-0.499984740745262"/>
      </top>
      <bottom style="thin">
        <color theme="4" tint="-0.499984740745262"/>
      </bottom>
      <diagonal/>
    </border>
    <border>
      <left style="thin">
        <color theme="4" tint="-0.499984740745262"/>
      </left>
      <right/>
      <top style="hair">
        <color theme="4" tint="-0.499984740745262"/>
      </top>
      <bottom style="hair">
        <color theme="4" tint="-0.499984740745262"/>
      </bottom>
      <diagonal/>
    </border>
    <border>
      <left style="thin">
        <color theme="4" tint="-0.499984740745262"/>
      </left>
      <right/>
      <top style="hair">
        <color theme="4" tint="-0.499984740745262"/>
      </top>
      <bottom style="thin">
        <color theme="4" tint="-0.499984740745262"/>
      </bottom>
      <diagonal/>
    </border>
    <border>
      <left style="thin">
        <color auto="1"/>
      </left>
      <right style="thin">
        <color auto="1"/>
      </right>
      <top style="thin">
        <color auto="1"/>
      </top>
      <bottom/>
      <diagonal/>
    </border>
    <border>
      <left style="thin">
        <color theme="4" tint="-0.499984740745262"/>
      </left>
      <right/>
      <top style="thin">
        <color theme="4" tint="-0.499984740745262"/>
      </top>
      <bottom style="hair">
        <color theme="4" tint="-0.499984740745262"/>
      </bottom>
      <diagonal/>
    </border>
    <border>
      <left style="thin">
        <color theme="4" tint="-0.499984740745262"/>
      </left>
      <right/>
      <top style="hair">
        <color theme="4" tint="-0.499984740745262"/>
      </top>
      <bottom style="medium">
        <color theme="4" tint="-0.499984740745262"/>
      </bottom>
      <diagonal/>
    </border>
    <border>
      <left style="thin">
        <color auto="1"/>
      </left>
      <right style="thin">
        <color auto="1"/>
      </right>
      <top/>
      <bottom style="thin">
        <color auto="1"/>
      </bottom>
      <diagonal/>
    </border>
    <border>
      <left style="thin">
        <color theme="4" tint="-0.499984740745262"/>
      </left>
      <right/>
      <top style="medium">
        <color theme="4" tint="-0.499984740745262"/>
      </top>
      <bottom style="hair">
        <color theme="4" tint="-0.499984740745262"/>
      </bottom>
      <diagonal/>
    </border>
    <border>
      <left style="thin">
        <color theme="4" tint="-0.499984740745262"/>
      </left>
      <right style="thin">
        <color theme="4" tint="-0.499984740745262"/>
      </right>
      <top style="medium">
        <color theme="4" tint="-0.499984740745262"/>
      </top>
      <bottom/>
      <diagonal/>
    </border>
    <border>
      <left style="thin">
        <color rgb="FF002060"/>
      </left>
      <right/>
      <top/>
      <bottom/>
      <diagonal/>
    </border>
    <border>
      <left style="thin">
        <color theme="4" tint="-0.499984740745262"/>
      </left>
      <right/>
      <top/>
      <bottom style="hair">
        <color theme="4" tint="-0.499984740745262"/>
      </bottom>
      <diagonal/>
    </border>
    <border>
      <left style="thin">
        <color theme="4" tint="-0.499984740745262"/>
      </left>
      <right style="medium">
        <color theme="4" tint="-0.499984740745262"/>
      </right>
      <top/>
      <bottom/>
      <diagonal/>
    </border>
    <border>
      <left style="thin">
        <color theme="4" tint="-0.499984740745262"/>
      </left>
      <right style="medium">
        <color theme="4" tint="-0.499984740745262"/>
      </right>
      <top style="thin">
        <color auto="1"/>
      </top>
      <bottom/>
      <diagonal/>
    </border>
    <border>
      <left style="thin">
        <color auto="1"/>
      </left>
      <right style="thin">
        <color auto="1"/>
      </right>
      <top/>
      <bottom/>
      <diagonal/>
    </border>
    <border>
      <left style="thin">
        <color theme="4" tint="-0.499984740745262"/>
      </left>
      <right/>
      <top style="medium">
        <color theme="4" tint="-0.499984740745262"/>
      </top>
      <bottom style="thin">
        <color theme="4" tint="-0.499984740745262"/>
      </bottom>
      <diagonal/>
    </border>
    <border>
      <left style="thin">
        <color theme="4" tint="-0.499984740745262"/>
      </left>
      <right/>
      <top style="dotted">
        <color theme="4" tint="-0.499984740745262"/>
      </top>
      <bottom style="dotted">
        <color theme="4" tint="-0.499984740745262"/>
      </bottom>
      <diagonal/>
    </border>
    <border>
      <left style="thin">
        <color theme="4" tint="-0.499984740745262"/>
      </left>
      <right/>
      <top style="thin">
        <color theme="4" tint="-0.499984740745262"/>
      </top>
      <bottom style="dotted">
        <color theme="4" tint="-0.499984740745262"/>
      </bottom>
      <diagonal/>
    </border>
    <border>
      <left style="thin">
        <color theme="4" tint="-0.499984740745262"/>
      </left>
      <right/>
      <top style="dotted">
        <color theme="4" tint="-0.499984740745262"/>
      </top>
      <bottom style="thin">
        <color theme="4" tint="-0.499984740745262"/>
      </bottom>
      <diagonal/>
    </border>
    <border>
      <left style="thin">
        <color rgb="FF002060"/>
      </left>
      <right/>
      <top style="medium">
        <color rgb="FF002060"/>
      </top>
      <bottom style="dotted">
        <color rgb="FF002060"/>
      </bottom>
      <diagonal/>
    </border>
    <border>
      <left style="thin">
        <color rgb="FF002060"/>
      </left>
      <right/>
      <top style="dotted">
        <color rgb="FF002060"/>
      </top>
      <bottom style="medium">
        <color rgb="FF002060"/>
      </bottom>
      <diagonal/>
    </border>
    <border>
      <left style="thin">
        <color theme="4" tint="-0.499984740745262"/>
      </left>
      <right/>
      <top style="thin">
        <color theme="4" tint="-0.499984740745262"/>
      </top>
      <bottom style="medium">
        <color theme="4" tint="-0.499984740745262"/>
      </bottom>
      <diagonal/>
    </border>
    <border>
      <left style="thin">
        <color theme="4" tint="-0.499984740745262"/>
      </left>
      <right style="thin">
        <color theme="4" tint="-0.499984740745262"/>
      </right>
      <top/>
      <bottom style="medium">
        <color theme="4" tint="-0.499984740745262"/>
      </bottom>
      <diagonal/>
    </border>
  </borders>
  <cellStyleXfs count="5">
    <xf numFmtId="0" fontId="0" fillId="0" borderId="0"/>
    <xf numFmtId="0" fontId="17" fillId="0" borderId="0" applyNumberFormat="0" applyFill="0" applyBorder="0" applyAlignment="0" applyProtection="0"/>
    <xf numFmtId="0" fontId="1" fillId="0" borderId="0"/>
    <xf numFmtId="0" fontId="15" fillId="0" borderId="0"/>
    <xf numFmtId="9" fontId="15" fillId="0" borderId="0" applyFont="0" applyFill="0" applyBorder="0" applyAlignment="0" applyProtection="0"/>
  </cellStyleXfs>
  <cellXfs count="255">
    <xf numFmtId="0" fontId="0" fillId="0" borderId="0" xfId="0"/>
    <xf numFmtId="0" fontId="2" fillId="0" borderId="0" xfId="0" applyFont="1" applyAlignment="1">
      <alignment vertical="center"/>
    </xf>
    <xf numFmtId="0" fontId="3" fillId="0" borderId="0" xfId="0" applyFont="1" applyAlignment="1">
      <alignment vertical="center"/>
    </xf>
    <xf numFmtId="0" fontId="2" fillId="0" borderId="0" xfId="0" applyFont="1" applyAlignment="1">
      <alignment horizontal="center" vertical="center"/>
    </xf>
    <xf numFmtId="0" fontId="4" fillId="0" borderId="0" xfId="0" applyFont="1" applyAlignment="1">
      <alignment horizontal="center" vertical="center"/>
    </xf>
    <xf numFmtId="0" fontId="2" fillId="0" borderId="3" xfId="0" applyFont="1" applyBorder="1" applyAlignment="1">
      <alignment vertical="center"/>
    </xf>
    <xf numFmtId="0" fontId="2" fillId="0" borderId="4" xfId="0" applyFont="1" applyBorder="1" applyAlignment="1">
      <alignment vertical="center"/>
    </xf>
    <xf numFmtId="0" fontId="2" fillId="0" borderId="6" xfId="0" applyFont="1" applyBorder="1" applyAlignment="1">
      <alignment vertical="center"/>
    </xf>
    <xf numFmtId="0" fontId="2" fillId="0" borderId="8" xfId="0" applyFont="1" applyBorder="1" applyAlignment="1">
      <alignment vertical="center"/>
    </xf>
    <xf numFmtId="0" fontId="2" fillId="0" borderId="8" xfId="0" applyFont="1" applyBorder="1" applyAlignment="1">
      <alignment horizontal="center" vertical="center"/>
    </xf>
    <xf numFmtId="0" fontId="2" fillId="0" borderId="9" xfId="0" applyFont="1" applyBorder="1" applyAlignment="1">
      <alignment vertical="center"/>
    </xf>
    <xf numFmtId="0" fontId="2" fillId="0" borderId="2" xfId="0" applyFont="1" applyBorder="1" applyAlignment="1">
      <alignment vertical="center"/>
    </xf>
    <xf numFmtId="0" fontId="3" fillId="0" borderId="3" xfId="0" applyFont="1" applyBorder="1" applyAlignment="1">
      <alignment vertical="center"/>
    </xf>
    <xf numFmtId="0" fontId="2" fillId="0" borderId="3" xfId="0" applyFont="1" applyBorder="1" applyAlignment="1">
      <alignment horizontal="center" vertical="center"/>
    </xf>
    <xf numFmtId="0" fontId="2" fillId="0" borderId="5" xfId="0" applyFont="1" applyBorder="1" applyAlignment="1">
      <alignment vertical="center"/>
    </xf>
    <xf numFmtId="0" fontId="4" fillId="0" borderId="6" xfId="0" applyFont="1" applyBorder="1" applyAlignment="1">
      <alignment horizontal="center" vertical="center"/>
    </xf>
    <xf numFmtId="0" fontId="2" fillId="0" borderId="7"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15" xfId="0" applyFont="1" applyBorder="1" applyAlignment="1">
      <alignment vertical="center"/>
    </xf>
    <xf numFmtId="0" fontId="2" fillId="0" borderId="16" xfId="0" applyFont="1" applyBorder="1" applyAlignment="1">
      <alignment vertical="center"/>
    </xf>
    <xf numFmtId="0" fontId="5" fillId="0" borderId="15" xfId="0" applyFont="1" applyBorder="1" applyAlignment="1">
      <alignment horizontal="center" vertical="center" wrapText="1"/>
    </xf>
    <xf numFmtId="2" fontId="2" fillId="0" borderId="0" xfId="0" applyNumberFormat="1" applyFont="1" applyAlignment="1">
      <alignment vertical="center"/>
    </xf>
    <xf numFmtId="0" fontId="2" fillId="0" borderId="12" xfId="0" applyFont="1" applyBorder="1"/>
    <xf numFmtId="0" fontId="2" fillId="0" borderId="13" xfId="0" applyFont="1" applyBorder="1"/>
    <xf numFmtId="0" fontId="2" fillId="0" borderId="14" xfId="0" applyFont="1" applyBorder="1"/>
    <xf numFmtId="0" fontId="2" fillId="0" borderId="0" xfId="0" applyFont="1"/>
    <xf numFmtId="0" fontId="2" fillId="0" borderId="15" xfId="0" applyFont="1" applyBorder="1"/>
    <xf numFmtId="0" fontId="2" fillId="0" borderId="16" xfId="0" applyFont="1" applyBorder="1"/>
    <xf numFmtId="164" fontId="2" fillId="0" borderId="0" xfId="0" applyNumberFormat="1" applyFont="1"/>
    <xf numFmtId="0" fontId="2" fillId="0" borderId="17" xfId="0" applyFont="1" applyBorder="1"/>
    <xf numFmtId="0" fontId="2" fillId="0" borderId="18" xfId="0" applyFont="1" applyBorder="1"/>
    <xf numFmtId="0" fontId="2" fillId="0" borderId="19" xfId="0" applyFont="1" applyBorder="1"/>
    <xf numFmtId="0" fontId="12" fillId="0" borderId="0" xfId="0" applyFont="1" applyAlignment="1">
      <alignment vertical="center" wrapText="1"/>
    </xf>
    <xf numFmtId="0" fontId="12" fillId="0" borderId="0" xfId="0" applyFont="1" applyAlignment="1">
      <alignment horizontal="center" vertical="center" wrapText="1"/>
    </xf>
    <xf numFmtId="0" fontId="12" fillId="0" borderId="0" xfId="0" applyFont="1"/>
    <xf numFmtId="0" fontId="13" fillId="0" borderId="0" xfId="0" applyFont="1"/>
    <xf numFmtId="0" fontId="11" fillId="2" borderId="1" xfId="0" applyFont="1" applyFill="1" applyBorder="1" applyAlignment="1">
      <alignment horizontal="center" vertical="center"/>
    </xf>
    <xf numFmtId="0" fontId="2" fillId="0" borderId="20" xfId="0" applyFont="1" applyBorder="1" applyAlignment="1">
      <alignment vertical="center"/>
    </xf>
    <xf numFmtId="0" fontId="2" fillId="0" borderId="21" xfId="0" applyFont="1" applyBorder="1" applyAlignment="1">
      <alignment horizontal="center" vertical="center"/>
    </xf>
    <xf numFmtId="0" fontId="2" fillId="0" borderId="22" xfId="0" applyFont="1" applyBorder="1" applyAlignment="1">
      <alignment vertical="center"/>
    </xf>
    <xf numFmtId="0" fontId="2" fillId="0" borderId="23" xfId="0" applyFont="1" applyBorder="1" applyAlignment="1">
      <alignment horizontal="center" vertical="center"/>
    </xf>
    <xf numFmtId="0" fontId="2" fillId="8" borderId="23" xfId="0" applyFont="1" applyFill="1" applyBorder="1" applyAlignment="1">
      <alignment vertical="center"/>
    </xf>
    <xf numFmtId="0" fontId="2" fillId="3" borderId="23" xfId="0" applyFont="1" applyFill="1" applyBorder="1" applyAlignment="1">
      <alignment vertical="center"/>
    </xf>
    <xf numFmtId="0" fontId="2" fillId="0" borderId="24" xfId="0" applyFont="1" applyBorder="1" applyAlignment="1">
      <alignment vertical="center"/>
    </xf>
    <xf numFmtId="0" fontId="2" fillId="0" borderId="25" xfId="0" applyFont="1" applyBorder="1" applyAlignment="1">
      <alignment horizontal="center" vertical="center"/>
    </xf>
    <xf numFmtId="0" fontId="2" fillId="7" borderId="25" xfId="0" applyFont="1" applyFill="1" applyBorder="1" applyAlignment="1">
      <alignment vertical="center"/>
    </xf>
    <xf numFmtId="0" fontId="11" fillId="0" borderId="0" xfId="0" applyFont="1" applyAlignment="1">
      <alignment vertical="center"/>
    </xf>
    <xf numFmtId="0" fontId="18" fillId="0" borderId="0" xfId="0" applyFont="1" applyAlignment="1">
      <alignment vertical="center"/>
    </xf>
    <xf numFmtId="0" fontId="7" fillId="0" borderId="0" xfId="0" applyFont="1"/>
    <xf numFmtId="0" fontId="7" fillId="0" borderId="0" xfId="0" applyFont="1" applyAlignment="1">
      <alignment horizontal="right"/>
    </xf>
    <xf numFmtId="0" fontId="2" fillId="5" borderId="0" xfId="0" applyFont="1" applyFill="1"/>
    <xf numFmtId="0" fontId="2" fillId="0" borderId="0" xfId="0" applyFont="1" applyAlignment="1">
      <alignment vertical="top"/>
    </xf>
    <xf numFmtId="0" fontId="2" fillId="0" borderId="3" xfId="0" applyFont="1" applyBorder="1" applyAlignment="1">
      <alignment vertical="top"/>
    </xf>
    <xf numFmtId="0" fontId="2" fillId="0" borderId="17" xfId="0" applyFont="1" applyBorder="1" applyAlignment="1">
      <alignment vertical="center"/>
    </xf>
    <xf numFmtId="0" fontId="2" fillId="0" borderId="18" xfId="0" applyFont="1" applyBorder="1" applyAlignment="1">
      <alignment vertical="center"/>
    </xf>
    <xf numFmtId="0" fontId="2" fillId="0" borderId="18" xfId="0" applyFont="1" applyBorder="1" applyAlignment="1">
      <alignment vertical="top"/>
    </xf>
    <xf numFmtId="0" fontId="2" fillId="0" borderId="19" xfId="0" applyFont="1" applyBorder="1" applyAlignment="1">
      <alignment vertical="center"/>
    </xf>
    <xf numFmtId="0" fontId="14" fillId="5" borderId="26" xfId="0" applyFont="1" applyFill="1" applyBorder="1" applyAlignment="1">
      <alignment horizontal="center" vertical="center" wrapText="1"/>
    </xf>
    <xf numFmtId="0" fontId="14" fillId="5" borderId="27" xfId="0" applyFont="1" applyFill="1" applyBorder="1" applyAlignment="1">
      <alignment horizontal="center" vertical="center" wrapText="1"/>
    </xf>
    <xf numFmtId="0" fontId="14" fillId="5" borderId="28" xfId="0" applyFont="1" applyFill="1" applyBorder="1" applyAlignment="1">
      <alignment horizontal="center" vertical="center" wrapText="1"/>
    </xf>
    <xf numFmtId="0" fontId="14" fillId="5" borderId="29" xfId="0" applyFont="1" applyFill="1" applyBorder="1" applyAlignment="1">
      <alignment horizontal="center" vertical="center" wrapText="1"/>
    </xf>
    <xf numFmtId="0" fontId="14" fillId="5" borderId="31" xfId="0" applyFont="1" applyFill="1" applyBorder="1" applyAlignment="1">
      <alignment horizontal="center" vertical="center" wrapText="1"/>
    </xf>
    <xf numFmtId="0" fontId="14" fillId="5" borderId="32" xfId="0" applyFont="1" applyFill="1" applyBorder="1" applyAlignment="1">
      <alignment horizontal="center" vertical="center" wrapText="1"/>
    </xf>
    <xf numFmtId="0" fontId="2" fillId="0" borderId="0" xfId="0" applyFont="1" applyAlignment="1">
      <alignment vertical="top" wrapText="1"/>
    </xf>
    <xf numFmtId="0" fontId="14" fillId="5" borderId="36" xfId="0" applyFont="1" applyFill="1" applyBorder="1" applyAlignment="1">
      <alignment horizontal="center" vertical="center" wrapText="1"/>
    </xf>
    <xf numFmtId="0" fontId="14" fillId="5" borderId="37" xfId="0" applyFont="1" applyFill="1" applyBorder="1" applyAlignment="1">
      <alignment horizontal="center" vertical="center" wrapText="1"/>
    </xf>
    <xf numFmtId="0" fontId="14" fillId="5" borderId="38" xfId="0" applyFont="1" applyFill="1" applyBorder="1" applyAlignment="1">
      <alignment horizontal="center" vertical="center" wrapText="1"/>
    </xf>
    <xf numFmtId="0" fontId="14" fillId="5" borderId="39" xfId="0" applyFont="1" applyFill="1" applyBorder="1" applyAlignment="1">
      <alignment horizontal="center" vertical="center" wrapText="1"/>
    </xf>
    <xf numFmtId="0" fontId="22" fillId="0" borderId="13" xfId="0" applyFont="1" applyBorder="1" applyAlignment="1">
      <alignment horizontal="center" vertical="center"/>
    </xf>
    <xf numFmtId="0" fontId="22" fillId="0" borderId="0" xfId="0" applyFont="1" applyAlignment="1">
      <alignment horizontal="center" vertical="center"/>
    </xf>
    <xf numFmtId="0" fontId="6" fillId="0" borderId="0" xfId="0" applyFont="1" applyAlignment="1">
      <alignment horizontal="left" vertical="center" wrapText="1"/>
    </xf>
    <xf numFmtId="0" fontId="22" fillId="0" borderId="18" xfId="0" applyFont="1" applyBorder="1" applyAlignment="1">
      <alignment horizontal="center" vertical="center"/>
    </xf>
    <xf numFmtId="0" fontId="6" fillId="0" borderId="18" xfId="0" applyFont="1" applyBorder="1" applyAlignment="1">
      <alignment horizontal="left" vertical="center" wrapText="1"/>
    </xf>
    <xf numFmtId="0" fontId="3" fillId="0" borderId="0" xfId="0" applyFont="1" applyAlignment="1">
      <alignment horizontal="center" vertical="top"/>
    </xf>
    <xf numFmtId="0" fontId="2" fillId="10" borderId="21" xfId="0" applyFont="1" applyFill="1" applyBorder="1" applyAlignment="1">
      <alignment vertical="center"/>
    </xf>
    <xf numFmtId="0" fontId="2" fillId="9" borderId="23" xfId="0" applyFont="1" applyFill="1" applyBorder="1" applyAlignment="1">
      <alignment vertical="center"/>
    </xf>
    <xf numFmtId="0" fontId="20" fillId="0" borderId="0" xfId="0" applyFont="1" applyAlignment="1">
      <alignment vertical="center"/>
    </xf>
    <xf numFmtId="0" fontId="0" fillId="0" borderId="0" xfId="0" applyAlignment="1">
      <alignment vertical="center" wrapText="1"/>
    </xf>
    <xf numFmtId="0" fontId="26" fillId="0" borderId="12" xfId="0" applyFont="1" applyBorder="1"/>
    <xf numFmtId="0" fontId="26" fillId="0" borderId="13" xfId="0" applyFont="1" applyBorder="1"/>
    <xf numFmtId="0" fontId="26" fillId="0" borderId="14" xfId="0" applyFont="1" applyBorder="1"/>
    <xf numFmtId="0" fontId="26" fillId="0" borderId="0" xfId="0" applyFont="1"/>
    <xf numFmtId="0" fontId="26" fillId="0" borderId="15" xfId="0" applyFont="1" applyBorder="1"/>
    <xf numFmtId="0" fontId="26" fillId="0" borderId="16" xfId="0" applyFont="1" applyBorder="1"/>
    <xf numFmtId="0" fontId="27" fillId="0" borderId="0" xfId="0" applyFont="1" applyAlignment="1">
      <alignment horizontal="center" vertical="center"/>
    </xf>
    <xf numFmtId="0" fontId="28" fillId="0" borderId="0" xfId="0" applyFont="1" applyAlignment="1">
      <alignment horizontal="center" vertical="center"/>
    </xf>
    <xf numFmtId="0" fontId="26" fillId="0" borderId="17" xfId="0" applyFont="1" applyBorder="1"/>
    <xf numFmtId="0" fontId="26" fillId="0" borderId="18" xfId="0" applyFont="1" applyBorder="1"/>
    <xf numFmtId="0" fontId="26" fillId="0" borderId="19" xfId="0" applyFont="1" applyBorder="1"/>
    <xf numFmtId="0" fontId="21" fillId="0" borderId="26" xfId="0" applyFont="1" applyBorder="1" applyAlignment="1">
      <alignment horizontal="center" vertical="center" wrapText="1"/>
    </xf>
    <xf numFmtId="164" fontId="32" fillId="0" borderId="26" xfId="0" applyNumberFormat="1" applyFont="1" applyBorder="1" applyAlignment="1">
      <alignment horizontal="center" vertical="center" wrapText="1"/>
    </xf>
    <xf numFmtId="0" fontId="34" fillId="0" borderId="28" xfId="0" applyFont="1" applyBorder="1" applyAlignment="1">
      <alignment horizontal="left" vertical="center" wrapText="1"/>
    </xf>
    <xf numFmtId="0" fontId="34" fillId="0" borderId="28" xfId="0" applyFont="1" applyBorder="1" applyAlignment="1">
      <alignment vertical="center" wrapText="1"/>
    </xf>
    <xf numFmtId="0" fontId="34" fillId="0" borderId="29" xfId="0" applyFont="1" applyBorder="1" applyAlignment="1">
      <alignment horizontal="left" vertical="center" wrapText="1"/>
    </xf>
    <xf numFmtId="0" fontId="34" fillId="0" borderId="26" xfId="0" applyFont="1" applyBorder="1" applyAlignment="1">
      <alignment horizontal="left" vertical="center" wrapText="1"/>
    </xf>
    <xf numFmtId="0" fontId="34" fillId="0" borderId="27" xfId="0" applyFont="1" applyBorder="1" applyAlignment="1">
      <alignment horizontal="left" vertical="center" wrapText="1"/>
    </xf>
    <xf numFmtId="0" fontId="34" fillId="0" borderId="31" xfId="0" applyFont="1" applyBorder="1" applyAlignment="1">
      <alignment horizontal="left" vertical="center" wrapText="1"/>
    </xf>
    <xf numFmtId="0" fontId="34" fillId="0" borderId="32" xfId="0" applyFont="1" applyBorder="1" applyAlignment="1">
      <alignment horizontal="left" vertical="center" wrapText="1"/>
    </xf>
    <xf numFmtId="0" fontId="34" fillId="0" borderId="36" xfId="0" applyFont="1" applyBorder="1" applyAlignment="1">
      <alignment horizontal="left" vertical="center" wrapText="1"/>
    </xf>
    <xf numFmtId="0" fontId="34" fillId="0" borderId="29" xfId="0" applyFont="1" applyBorder="1" applyAlignment="1">
      <alignment horizontal="left" vertical="top" wrapText="1"/>
    </xf>
    <xf numFmtId="0" fontId="34" fillId="0" borderId="37" xfId="0" applyFont="1" applyBorder="1" applyAlignment="1">
      <alignment horizontal="left" vertical="center" wrapText="1"/>
    </xf>
    <xf numFmtId="0" fontId="34" fillId="0" borderId="38" xfId="0" applyFont="1" applyBorder="1" applyAlignment="1">
      <alignment horizontal="left" vertical="center" wrapText="1"/>
    </xf>
    <xf numFmtId="0" fontId="34" fillId="0" borderId="39" xfId="0" applyFont="1" applyBorder="1" applyAlignment="1">
      <alignment horizontal="left" vertical="center" wrapText="1"/>
    </xf>
    <xf numFmtId="0" fontId="13" fillId="0" borderId="18" xfId="0" applyFont="1" applyBorder="1" applyAlignment="1">
      <alignment vertical="center"/>
    </xf>
    <xf numFmtId="0" fontId="32" fillId="5" borderId="0" xfId="0" applyFont="1" applyFill="1"/>
    <xf numFmtId="0" fontId="7" fillId="0" borderId="33" xfId="0" applyFont="1" applyBorder="1" applyAlignment="1">
      <alignment horizontal="center" vertical="center" wrapText="1"/>
    </xf>
    <xf numFmtId="0" fontId="14" fillId="0" borderId="1" xfId="0" applyFont="1" applyBorder="1" applyAlignment="1">
      <alignment horizontal="center" vertical="center" wrapText="1"/>
    </xf>
    <xf numFmtId="0" fontId="6" fillId="0" borderId="36" xfId="0" applyFont="1" applyBorder="1" applyAlignment="1">
      <alignment horizontal="left" vertical="top" wrapText="1"/>
    </xf>
    <xf numFmtId="0" fontId="6" fillId="0" borderId="28" xfId="0" applyFont="1" applyBorder="1" applyAlignment="1">
      <alignment horizontal="left" vertical="center" wrapText="1"/>
    </xf>
    <xf numFmtId="0" fontId="23" fillId="0" borderId="28" xfId="0" applyFont="1" applyBorder="1" applyAlignment="1">
      <alignment vertical="center" wrapText="1"/>
    </xf>
    <xf numFmtId="0" fontId="6" fillId="0" borderId="28" xfId="0" applyFont="1" applyBorder="1" applyAlignment="1">
      <alignment horizontal="left" vertical="top" wrapText="1"/>
    </xf>
    <xf numFmtId="0" fontId="6" fillId="0" borderId="29" xfId="0" applyFont="1" applyBorder="1" applyAlignment="1">
      <alignment horizontal="left" vertical="top" wrapText="1"/>
    </xf>
    <xf numFmtId="0" fontId="6" fillId="0" borderId="26" xfId="0" applyFont="1" applyBorder="1" applyAlignment="1">
      <alignment horizontal="left" vertical="top" wrapText="1"/>
    </xf>
    <xf numFmtId="0" fontId="6" fillId="0" borderId="27" xfId="0" applyFont="1" applyBorder="1" applyAlignment="1">
      <alignment horizontal="left" vertical="top" wrapText="1"/>
    </xf>
    <xf numFmtId="0" fontId="6" fillId="0" borderId="32" xfId="0" applyFont="1" applyBorder="1" applyAlignment="1">
      <alignment horizontal="left" vertical="top" wrapText="1"/>
    </xf>
    <xf numFmtId="0" fontId="6" fillId="0" borderId="37" xfId="0" applyFont="1" applyBorder="1" applyAlignment="1">
      <alignment horizontal="left" vertical="top" wrapText="1"/>
    </xf>
    <xf numFmtId="0" fontId="6" fillId="0" borderId="38" xfId="0" applyFont="1" applyBorder="1" applyAlignment="1">
      <alignment horizontal="left" vertical="top" wrapText="1"/>
    </xf>
    <xf numFmtId="0" fontId="6" fillId="0" borderId="39" xfId="0" applyFont="1" applyBorder="1" applyAlignment="1">
      <alignment horizontal="left" vertical="top" wrapText="1"/>
    </xf>
    <xf numFmtId="0" fontId="14" fillId="5" borderId="28" xfId="0" applyFont="1" applyFill="1" applyBorder="1" applyAlignment="1">
      <alignment horizontal="center" vertical="center"/>
    </xf>
    <xf numFmtId="164" fontId="32" fillId="0" borderId="26" xfId="0" applyNumberFormat="1" applyFont="1" applyBorder="1" applyAlignment="1">
      <alignment horizontal="center" vertical="center"/>
    </xf>
    <xf numFmtId="0" fontId="34" fillId="0" borderId="58" xfId="0" applyFont="1" applyBorder="1" applyAlignment="1">
      <alignment horizontal="left" vertical="top" wrapText="1"/>
    </xf>
    <xf numFmtId="0" fontId="42" fillId="0" borderId="1" xfId="0" applyFont="1" applyBorder="1" applyAlignment="1">
      <alignment vertical="center" wrapText="1"/>
    </xf>
    <xf numFmtId="0" fontId="13" fillId="0" borderId="6" xfId="0" applyFont="1" applyBorder="1" applyAlignment="1">
      <alignment vertical="center" wrapText="1"/>
    </xf>
    <xf numFmtId="0" fontId="6" fillId="0" borderId="49" xfId="0" applyFont="1" applyBorder="1" applyAlignment="1">
      <alignment horizontal="left" vertical="top" wrapText="1"/>
    </xf>
    <xf numFmtId="0" fontId="13" fillId="0" borderId="1" xfId="0" applyFont="1" applyBorder="1" applyAlignment="1">
      <alignment vertical="center" wrapText="1"/>
    </xf>
    <xf numFmtId="0" fontId="6" fillId="0" borderId="50" xfId="0" applyFont="1" applyBorder="1" applyAlignment="1">
      <alignment horizontal="left" vertical="top" wrapText="1"/>
    </xf>
    <xf numFmtId="0" fontId="6" fillId="0" borderId="48" xfId="0" applyFont="1" applyBorder="1" applyAlignment="1">
      <alignment horizontal="left" vertical="top" wrapText="1"/>
    </xf>
    <xf numFmtId="0" fontId="6" fillId="0" borderId="52" xfId="0" applyFont="1" applyBorder="1" applyAlignment="1">
      <alignment horizontal="left" vertical="top" wrapText="1"/>
    </xf>
    <xf numFmtId="0" fontId="6" fillId="0" borderId="53" xfId="0" applyFont="1" applyBorder="1" applyAlignment="1">
      <alignment horizontal="left" vertical="top" wrapText="1"/>
    </xf>
    <xf numFmtId="0" fontId="6" fillId="0" borderId="55" xfId="0" applyFont="1" applyBorder="1" applyAlignment="1">
      <alignment horizontal="left" vertical="top" wrapText="1"/>
    </xf>
    <xf numFmtId="0" fontId="13" fillId="0" borderId="59" xfId="0" applyFont="1" applyBorder="1" applyAlignment="1">
      <alignment vertical="center"/>
    </xf>
    <xf numFmtId="0" fontId="6" fillId="0" borderId="29" xfId="0" applyFont="1" applyBorder="1" applyAlignment="1">
      <alignment horizontal="left" vertical="center" wrapText="1"/>
    </xf>
    <xf numFmtId="0" fontId="42" fillId="0" borderId="1" xfId="0" applyFont="1" applyBorder="1" applyAlignment="1">
      <alignment horizontal="left" vertical="center" wrapText="1"/>
    </xf>
    <xf numFmtId="0" fontId="42" fillId="0" borderId="6" xfId="0" applyFont="1" applyBorder="1" applyAlignment="1">
      <alignment horizontal="left" vertical="center" wrapText="1"/>
    </xf>
    <xf numFmtId="0" fontId="14" fillId="0" borderId="1" xfId="0" applyFont="1" applyBorder="1" applyAlignment="1">
      <alignment horizontal="left" vertical="center" wrapText="1"/>
    </xf>
    <xf numFmtId="0" fontId="14" fillId="0" borderId="1" xfId="0" applyFont="1" applyBorder="1" applyAlignment="1">
      <alignment horizontal="left" wrapText="1"/>
    </xf>
    <xf numFmtId="0" fontId="45" fillId="0" borderId="1" xfId="0" applyFont="1" applyBorder="1" applyAlignment="1">
      <alignment horizontal="left" vertical="center" wrapText="1"/>
    </xf>
    <xf numFmtId="0" fontId="45" fillId="0" borderId="1" xfId="0" applyFont="1" applyBorder="1" applyAlignment="1">
      <alignment vertical="center"/>
    </xf>
    <xf numFmtId="0" fontId="45" fillId="0" borderId="1" xfId="0" applyFont="1" applyBorder="1" applyAlignment="1">
      <alignment horizontal="left" vertical="top" wrapText="1"/>
    </xf>
    <xf numFmtId="0" fontId="46" fillId="0" borderId="1" xfId="1" applyFont="1" applyFill="1" applyBorder="1" applyAlignment="1">
      <alignment horizontal="left" vertical="center" wrapText="1"/>
    </xf>
    <xf numFmtId="0" fontId="45" fillId="0" borderId="1" xfId="0" applyFont="1" applyBorder="1" applyAlignment="1">
      <alignment vertical="center" wrapText="1"/>
    </xf>
    <xf numFmtId="0" fontId="45" fillId="0" borderId="1" xfId="0" applyFont="1" applyBorder="1" applyAlignment="1">
      <alignment horizontal="center" vertical="center" wrapText="1"/>
    </xf>
    <xf numFmtId="0" fontId="14" fillId="0" borderId="1" xfId="0" applyFont="1" applyBorder="1" applyAlignment="1">
      <alignment vertical="center" wrapText="1"/>
    </xf>
    <xf numFmtId="0" fontId="8" fillId="11" borderId="0" xfId="0" applyFont="1" applyFill="1" applyAlignment="1">
      <alignment horizontal="center" vertical="center"/>
    </xf>
    <xf numFmtId="49" fontId="29" fillId="4" borderId="0" xfId="1" applyNumberFormat="1" applyFont="1" applyFill="1" applyBorder="1" applyAlignment="1">
      <alignment horizontal="center" vertical="center"/>
    </xf>
    <xf numFmtId="0" fontId="19" fillId="0" borderId="0" xfId="0" applyFont="1" applyAlignment="1">
      <alignment horizontal="center" vertical="center"/>
    </xf>
    <xf numFmtId="0" fontId="8" fillId="11" borderId="40" xfId="0" applyFont="1" applyFill="1" applyBorder="1" applyAlignment="1">
      <alignment horizontal="center" vertical="center"/>
    </xf>
    <xf numFmtId="0" fontId="8" fillId="11" borderId="41" xfId="0" applyFont="1" applyFill="1" applyBorder="1" applyAlignment="1">
      <alignment horizontal="center" vertical="center"/>
    </xf>
    <xf numFmtId="0" fontId="8" fillId="11" borderId="42" xfId="0" applyFont="1" applyFill="1" applyBorder="1" applyAlignment="1">
      <alignment horizontal="center" vertical="center"/>
    </xf>
    <xf numFmtId="0" fontId="10" fillId="4" borderId="0" xfId="0" applyFont="1" applyFill="1" applyAlignment="1">
      <alignment horizontal="center" vertical="center"/>
    </xf>
    <xf numFmtId="0" fontId="20" fillId="0" borderId="0" xfId="0" applyFont="1" applyAlignment="1">
      <alignment vertical="top" wrapText="1"/>
    </xf>
    <xf numFmtId="0" fontId="2" fillId="0" borderId="0" xfId="0" applyFont="1" applyAlignment="1">
      <alignment vertical="center" wrapText="1"/>
    </xf>
    <xf numFmtId="0" fontId="2" fillId="0" borderId="0" xfId="0" applyFont="1" applyAlignment="1">
      <alignment vertical="top" wrapText="1"/>
    </xf>
    <xf numFmtId="0" fontId="2" fillId="0" borderId="0" xfId="0" applyFont="1" applyAlignment="1">
      <alignment wrapText="1"/>
    </xf>
    <xf numFmtId="0" fontId="42" fillId="0" borderId="51" xfId="0" applyFont="1" applyBorder="1" applyAlignment="1">
      <alignment horizontal="left" vertical="center" wrapText="1"/>
    </xf>
    <xf numFmtId="0" fontId="42" fillId="0" borderId="61" xfId="0" applyFont="1" applyBorder="1" applyAlignment="1">
      <alignment horizontal="left" vertical="center" wrapText="1"/>
    </xf>
    <xf numFmtId="0" fontId="42" fillId="0" borderId="54" xfId="0" applyFont="1" applyBorder="1" applyAlignment="1">
      <alignment horizontal="left" vertical="center" wrapText="1"/>
    </xf>
    <xf numFmtId="0" fontId="42" fillId="0" borderId="60" xfId="0" applyFont="1" applyBorder="1" applyAlignment="1">
      <alignment horizontal="left" vertical="center" wrapText="1"/>
    </xf>
    <xf numFmtId="0" fontId="42" fillId="0" borderId="59" xfId="0" applyFont="1" applyBorder="1" applyAlignment="1">
      <alignment horizontal="left" vertical="center" wrapText="1"/>
    </xf>
    <xf numFmtId="0" fontId="43" fillId="0" borderId="51" xfId="0" applyFont="1" applyBorder="1" applyAlignment="1">
      <alignment horizontal="left" vertical="center" wrapText="1"/>
    </xf>
    <xf numFmtId="0" fontId="43" fillId="0" borderId="61" xfId="0" applyFont="1" applyBorder="1" applyAlignment="1">
      <alignment horizontal="left" vertical="center" wrapText="1"/>
    </xf>
    <xf numFmtId="0" fontId="43" fillId="0" borderId="54" xfId="0" applyFont="1" applyBorder="1" applyAlignment="1">
      <alignment horizontal="left" vertical="center" wrapText="1"/>
    </xf>
    <xf numFmtId="0" fontId="6" fillId="0" borderId="28" xfId="0" applyFont="1" applyBorder="1" applyAlignment="1">
      <alignment horizontal="left" vertical="top" wrapText="1"/>
    </xf>
    <xf numFmtId="164" fontId="32" fillId="0" borderId="26" xfId="0" applyNumberFormat="1" applyFont="1" applyBorder="1" applyAlignment="1">
      <alignment horizontal="center" vertical="center" wrapText="1"/>
    </xf>
    <xf numFmtId="0" fontId="31" fillId="0" borderId="10" xfId="0" applyFont="1" applyBorder="1" applyAlignment="1">
      <alignment horizontal="center" vertical="center" wrapText="1"/>
    </xf>
    <xf numFmtId="0" fontId="31" fillId="0" borderId="26" xfId="0" applyFont="1" applyBorder="1" applyAlignment="1">
      <alignment horizontal="center" vertical="center" wrapText="1"/>
    </xf>
    <xf numFmtId="0" fontId="31" fillId="0" borderId="30" xfId="0" applyFont="1" applyBorder="1" applyAlignment="1">
      <alignment horizontal="center" vertical="center" wrapText="1"/>
    </xf>
    <xf numFmtId="0" fontId="31" fillId="0" borderId="11" xfId="0" applyFont="1" applyBorder="1" applyAlignment="1">
      <alignment horizontal="center" vertical="center" wrapText="1"/>
    </xf>
    <xf numFmtId="0" fontId="21" fillId="0" borderId="56" xfId="0" applyFont="1" applyBorder="1" applyAlignment="1">
      <alignment horizontal="center" vertical="center" wrapText="1"/>
    </xf>
    <xf numFmtId="0" fontId="21" fillId="0" borderId="35" xfId="0" applyFont="1" applyBorder="1" applyAlignment="1">
      <alignment horizontal="center" vertical="center" wrapText="1"/>
    </xf>
    <xf numFmtId="0" fontId="21" fillId="0" borderId="11" xfId="0" applyFont="1" applyBorder="1" applyAlignment="1">
      <alignment horizontal="center" vertical="center" wrapText="1"/>
    </xf>
    <xf numFmtId="0" fontId="21" fillId="0" borderId="26" xfId="0" applyFont="1" applyBorder="1" applyAlignment="1">
      <alignment horizontal="center" vertical="center" wrapText="1"/>
    </xf>
    <xf numFmtId="164" fontId="31" fillId="0" borderId="10" xfId="0" applyNumberFormat="1" applyFont="1" applyBorder="1" applyAlignment="1">
      <alignment horizontal="center" vertical="center" wrapText="1"/>
    </xf>
    <xf numFmtId="164" fontId="31" fillId="0" borderId="26" xfId="0" applyNumberFormat="1" applyFont="1" applyBorder="1" applyAlignment="1">
      <alignment horizontal="center" vertical="center" wrapText="1"/>
    </xf>
    <xf numFmtId="164" fontId="31" fillId="0" borderId="30" xfId="0" applyNumberFormat="1" applyFont="1" applyBorder="1" applyAlignment="1">
      <alignment horizontal="center" vertical="center" wrapText="1"/>
    </xf>
    <xf numFmtId="164" fontId="31" fillId="0" borderId="11" xfId="0" applyNumberFormat="1" applyFont="1" applyBorder="1" applyAlignment="1">
      <alignment horizontal="center" vertical="center" wrapText="1"/>
    </xf>
    <xf numFmtId="0" fontId="8" fillId="11" borderId="57" xfId="0" applyFont="1" applyFill="1" applyBorder="1" applyAlignment="1">
      <alignment horizontal="center" vertical="center"/>
    </xf>
    <xf numFmtId="0" fontId="8" fillId="11" borderId="6" xfId="0" applyFont="1" applyFill="1" applyBorder="1" applyAlignment="1">
      <alignment horizontal="center" vertical="center"/>
    </xf>
    <xf numFmtId="0" fontId="16" fillId="0" borderId="1" xfId="0" applyFont="1" applyBorder="1" applyAlignment="1">
      <alignment horizontal="center" vertical="center"/>
    </xf>
    <xf numFmtId="164" fontId="16" fillId="0" borderId="1" xfId="0" applyNumberFormat="1" applyFont="1" applyBorder="1" applyAlignment="1">
      <alignment horizontal="center" vertical="center" wrapText="1"/>
    </xf>
    <xf numFmtId="0" fontId="14" fillId="5" borderId="28" xfId="0" applyFont="1" applyFill="1" applyBorder="1" applyAlignment="1">
      <alignment horizontal="center" vertical="center" wrapText="1"/>
    </xf>
    <xf numFmtId="0" fontId="14" fillId="5" borderId="29" xfId="0" applyFont="1" applyFill="1" applyBorder="1" applyAlignment="1">
      <alignment horizontal="center" vertical="center" wrapText="1"/>
    </xf>
    <xf numFmtId="0" fontId="6" fillId="0" borderId="49" xfId="0" applyFont="1" applyBorder="1" applyAlignment="1">
      <alignment horizontal="left" vertical="top" wrapText="1"/>
    </xf>
    <xf numFmtId="0" fontId="6" fillId="0" borderId="50" xfId="0" applyFont="1" applyBorder="1" applyAlignment="1">
      <alignment horizontal="left" vertical="top" wrapText="1"/>
    </xf>
    <xf numFmtId="0" fontId="34" fillId="0" borderId="49" xfId="0" applyFont="1" applyBorder="1" applyAlignment="1">
      <alignment horizontal="left" vertical="top" wrapText="1"/>
    </xf>
    <xf numFmtId="0" fontId="34" fillId="0" borderId="28" xfId="0" applyFont="1" applyBorder="1" applyAlignment="1">
      <alignment horizontal="left" vertical="top" wrapText="1"/>
    </xf>
    <xf numFmtId="0" fontId="21" fillId="0" borderId="34" xfId="0" applyFont="1" applyBorder="1" applyAlignment="1">
      <alignment horizontal="center" vertical="center" wrapText="1"/>
    </xf>
    <xf numFmtId="0" fontId="21" fillId="0" borderId="69" xfId="0" applyFont="1" applyBorder="1" applyAlignment="1">
      <alignment horizontal="center" vertical="center" wrapText="1"/>
    </xf>
    <xf numFmtId="0" fontId="30" fillId="12" borderId="47" xfId="0" applyFont="1" applyFill="1" applyBorder="1" applyAlignment="1">
      <alignment horizontal="center" vertical="center" wrapText="1"/>
    </xf>
    <xf numFmtId="0" fontId="30" fillId="12" borderId="59" xfId="0" applyFont="1" applyFill="1" applyBorder="1" applyAlignment="1">
      <alignment horizontal="center" vertical="center" wrapText="1"/>
    </xf>
    <xf numFmtId="0" fontId="30" fillId="12" borderId="10" xfId="0" applyFont="1" applyFill="1" applyBorder="1" applyAlignment="1">
      <alignment horizontal="center" vertical="center" wrapText="1"/>
    </xf>
    <xf numFmtId="0" fontId="30" fillId="12" borderId="30" xfId="0" applyFont="1" applyFill="1" applyBorder="1" applyAlignment="1">
      <alignment horizontal="center" vertical="center" wrapText="1"/>
    </xf>
    <xf numFmtId="0" fontId="30" fillId="12" borderId="44" xfId="0" applyFont="1" applyFill="1" applyBorder="1" applyAlignment="1">
      <alignment horizontal="center" vertical="center" wrapText="1"/>
    </xf>
    <xf numFmtId="0" fontId="30" fillId="12" borderId="46" xfId="0" applyFont="1" applyFill="1" applyBorder="1" applyAlignment="1">
      <alignment horizontal="center" vertical="center" wrapText="1"/>
    </xf>
    <xf numFmtId="0" fontId="2" fillId="0" borderId="1" xfId="0" applyFont="1" applyBorder="1" applyAlignment="1">
      <alignment horizontal="center" vertical="center"/>
    </xf>
    <xf numFmtId="0" fontId="36" fillId="5" borderId="1" xfId="0" applyFont="1" applyFill="1" applyBorder="1" applyAlignment="1">
      <alignment horizontal="center" vertical="center"/>
    </xf>
    <xf numFmtId="0" fontId="37" fillId="0" borderId="1" xfId="0" applyFont="1" applyBorder="1" applyAlignment="1">
      <alignment horizontal="center" vertical="center"/>
    </xf>
    <xf numFmtId="0" fontId="30" fillId="12" borderId="43" xfId="0" applyFont="1" applyFill="1" applyBorder="1" applyAlignment="1">
      <alignment horizontal="center" vertical="center" wrapText="1"/>
    </xf>
    <xf numFmtId="0" fontId="15" fillId="12" borderId="45" xfId="0" applyFont="1" applyFill="1" applyBorder="1" applyAlignment="1">
      <alignment horizontal="center" vertical="center" wrapText="1"/>
    </xf>
    <xf numFmtId="0" fontId="15" fillId="12" borderId="30" xfId="0" applyFont="1" applyFill="1" applyBorder="1" applyAlignment="1">
      <alignment horizontal="center" vertical="center" wrapText="1"/>
    </xf>
    <xf numFmtId="0" fontId="14" fillId="5" borderId="37" xfId="0" applyFont="1" applyFill="1" applyBorder="1" applyAlignment="1">
      <alignment horizontal="center" vertical="center" wrapText="1"/>
    </xf>
    <xf numFmtId="0" fontId="14" fillId="5" borderId="38" xfId="0" applyFont="1" applyFill="1" applyBorder="1" applyAlignment="1">
      <alignment horizontal="center" vertical="center" wrapText="1"/>
    </xf>
    <xf numFmtId="164" fontId="32" fillId="0" borderId="27" xfId="0" applyNumberFormat="1" applyFont="1" applyBorder="1" applyAlignment="1">
      <alignment horizontal="center" vertical="center" wrapText="1"/>
    </xf>
    <xf numFmtId="164" fontId="32" fillId="0" borderId="28" xfId="0" applyNumberFormat="1" applyFont="1" applyBorder="1" applyAlignment="1">
      <alignment horizontal="center" vertical="center" wrapText="1"/>
    </xf>
    <xf numFmtId="164" fontId="32" fillId="0" borderId="29" xfId="0" applyNumberFormat="1" applyFont="1" applyBorder="1" applyAlignment="1">
      <alignment horizontal="center" vertical="center" wrapText="1"/>
    </xf>
    <xf numFmtId="164" fontId="32" fillId="0" borderId="34" xfId="0" applyNumberFormat="1" applyFont="1" applyBorder="1" applyAlignment="1">
      <alignment horizontal="center" vertical="center" wrapText="1"/>
    </xf>
    <xf numFmtId="164" fontId="32" fillId="0" borderId="69" xfId="0" applyNumberFormat="1" applyFont="1" applyBorder="1" applyAlignment="1">
      <alignment horizontal="center" vertical="center" wrapText="1"/>
    </xf>
    <xf numFmtId="0" fontId="33" fillId="0" borderId="35" xfId="0" applyFont="1" applyBorder="1" applyAlignment="1">
      <alignment horizontal="center" vertical="center" wrapText="1"/>
    </xf>
    <xf numFmtId="0" fontId="33" fillId="0" borderId="11" xfId="0" applyFont="1" applyBorder="1" applyAlignment="1">
      <alignment horizontal="center" vertical="center" wrapText="1"/>
    </xf>
    <xf numFmtId="164" fontId="33" fillId="0" borderId="35" xfId="0" applyNumberFormat="1" applyFont="1" applyBorder="1" applyAlignment="1">
      <alignment horizontal="center" vertical="center" wrapText="1"/>
    </xf>
    <xf numFmtId="164" fontId="33" fillId="0" borderId="11" xfId="0" applyNumberFormat="1" applyFont="1" applyBorder="1" applyAlignment="1">
      <alignment horizontal="center" vertical="center" wrapText="1"/>
    </xf>
    <xf numFmtId="0" fontId="21" fillId="0" borderId="30" xfId="0" applyFont="1" applyBorder="1" applyAlignment="1">
      <alignment horizontal="center" vertical="center" wrapText="1"/>
    </xf>
    <xf numFmtId="164" fontId="32" fillId="0" borderId="11" xfId="0" applyNumberFormat="1" applyFont="1" applyBorder="1" applyAlignment="1">
      <alignment horizontal="center" vertical="center" wrapText="1"/>
    </xf>
    <xf numFmtId="164" fontId="32" fillId="0" borderId="31" xfId="0" applyNumberFormat="1" applyFont="1" applyBorder="1" applyAlignment="1">
      <alignment horizontal="center" vertical="center" wrapText="1"/>
    </xf>
    <xf numFmtId="164" fontId="32" fillId="0" borderId="56" xfId="0" applyNumberFormat="1" applyFont="1" applyBorder="1" applyAlignment="1">
      <alignment horizontal="center" vertical="center" wrapText="1"/>
    </xf>
    <xf numFmtId="164" fontId="32" fillId="0" borderId="35" xfId="0" applyNumberFormat="1" applyFont="1" applyBorder="1" applyAlignment="1">
      <alignment horizontal="center" vertical="center" wrapText="1"/>
    </xf>
    <xf numFmtId="164" fontId="32" fillId="0" borderId="36" xfId="0" applyNumberFormat="1" applyFont="1" applyBorder="1" applyAlignment="1">
      <alignment horizontal="center" vertical="center" wrapText="1"/>
    </xf>
    <xf numFmtId="0" fontId="14" fillId="5" borderId="39" xfId="0" applyFont="1" applyFill="1" applyBorder="1" applyAlignment="1">
      <alignment horizontal="center" vertical="center" wrapText="1"/>
    </xf>
    <xf numFmtId="0" fontId="6" fillId="0" borderId="64" xfId="0" applyFont="1" applyBorder="1" applyAlignment="1">
      <alignment horizontal="left" vertical="top" wrapText="1"/>
    </xf>
    <xf numFmtId="0" fontId="6" fillId="0" borderId="63" xfId="0" applyFont="1" applyBorder="1" applyAlignment="1">
      <alignment horizontal="left" vertical="top" wrapText="1"/>
    </xf>
    <xf numFmtId="0" fontId="6" fillId="0" borderId="65" xfId="0" applyFont="1" applyBorder="1" applyAlignment="1">
      <alignment horizontal="left" vertical="top" wrapText="1"/>
    </xf>
    <xf numFmtId="0" fontId="6" fillId="0" borderId="29" xfId="0" applyFont="1" applyBorder="1" applyAlignment="1">
      <alignment horizontal="left" vertical="top" wrapText="1"/>
    </xf>
    <xf numFmtId="0" fontId="34" fillId="0" borderId="38" xfId="0" applyFont="1" applyBorder="1" applyAlignment="1">
      <alignment horizontal="left" vertical="center" wrapText="1"/>
    </xf>
    <xf numFmtId="0" fontId="34" fillId="0" borderId="39" xfId="0" applyFont="1" applyBorder="1" applyAlignment="1">
      <alignment horizontal="left" vertical="center" wrapText="1"/>
    </xf>
    <xf numFmtId="0" fontId="34" fillId="0" borderId="37" xfId="0" applyFont="1" applyBorder="1" applyAlignment="1">
      <alignment horizontal="left" vertical="center" wrapText="1"/>
    </xf>
    <xf numFmtId="164" fontId="32" fillId="0" borderId="30" xfId="0" applyNumberFormat="1" applyFont="1" applyBorder="1" applyAlignment="1">
      <alignment horizontal="center" vertical="center" wrapText="1"/>
    </xf>
    <xf numFmtId="0" fontId="13" fillId="0" borderId="1" xfId="0" applyFont="1" applyBorder="1" applyAlignment="1">
      <alignment horizontal="left" vertical="center" wrapText="1"/>
    </xf>
    <xf numFmtId="0" fontId="13" fillId="0" borderId="51" xfId="0" applyFont="1" applyBorder="1" applyAlignment="1">
      <alignment horizontal="left" vertical="center" wrapText="1"/>
    </xf>
    <xf numFmtId="0" fontId="13" fillId="0" borderId="61" xfId="0" applyFont="1" applyBorder="1" applyAlignment="1">
      <alignment horizontal="left" vertical="center" wrapText="1"/>
    </xf>
    <xf numFmtId="0" fontId="13" fillId="0" borderId="54" xfId="0" applyFont="1" applyBorder="1" applyAlignment="1">
      <alignment horizontal="left" vertical="center" wrapText="1"/>
    </xf>
    <xf numFmtId="0" fontId="42" fillId="0" borderId="1" xfId="0" applyFont="1" applyBorder="1" applyAlignment="1">
      <alignment horizontal="left" vertical="center" wrapText="1"/>
    </xf>
    <xf numFmtId="0" fontId="42" fillId="0" borderId="1" xfId="0" applyFont="1" applyBorder="1" applyAlignment="1">
      <alignment horizontal="left" vertical="center"/>
    </xf>
    <xf numFmtId="0" fontId="21" fillId="0" borderId="27" xfId="0" applyFont="1" applyBorder="1" applyAlignment="1">
      <alignment horizontal="center" vertical="center" wrapText="1"/>
    </xf>
    <xf numFmtId="0" fontId="21" fillId="0" borderId="28" xfId="0" applyFont="1" applyBorder="1" applyAlignment="1">
      <alignment horizontal="center" vertical="center" wrapText="1"/>
    </xf>
    <xf numFmtId="0" fontId="21" fillId="0" borderId="31" xfId="0" applyFont="1" applyBorder="1" applyAlignment="1">
      <alignment horizontal="center" vertical="center" wrapText="1"/>
    </xf>
    <xf numFmtId="0" fontId="21" fillId="0" borderId="36" xfId="0" applyFont="1" applyBorder="1" applyAlignment="1">
      <alignment horizontal="center" vertical="center" wrapText="1"/>
    </xf>
    <xf numFmtId="0" fontId="21" fillId="0" borderId="29" xfId="0" applyFont="1" applyBorder="1" applyAlignment="1">
      <alignment horizontal="center" vertical="center" wrapText="1"/>
    </xf>
    <xf numFmtId="0" fontId="2" fillId="0" borderId="0" xfId="0" applyFont="1" applyAlignment="1">
      <alignment horizontal="center"/>
    </xf>
    <xf numFmtId="0" fontId="19" fillId="0" borderId="0" xfId="0" applyFont="1" applyAlignment="1">
      <alignment horizontal="center"/>
    </xf>
    <xf numFmtId="0" fontId="11" fillId="0" borderId="0" xfId="0" applyFont="1" applyAlignment="1">
      <alignment horizontal="center"/>
    </xf>
    <xf numFmtId="0" fontId="14" fillId="0" borderId="1" xfId="0" applyFont="1" applyBorder="1" applyAlignment="1">
      <alignment horizontal="left" vertical="center" wrapText="1"/>
    </xf>
    <xf numFmtId="0" fontId="14" fillId="0" borderId="1" xfId="0" applyFont="1" applyBorder="1" applyAlignment="1">
      <alignment horizontal="left" vertical="center"/>
    </xf>
    <xf numFmtId="0" fontId="21" fillId="0" borderId="62" xfId="0" applyFont="1" applyBorder="1" applyAlignment="1">
      <alignment horizontal="center" vertical="center" wrapText="1"/>
    </xf>
    <xf numFmtId="0" fontId="21" fillId="0" borderId="48" xfId="0" applyFont="1" applyBorder="1" applyAlignment="1">
      <alignment horizontal="center" vertical="center" wrapText="1"/>
    </xf>
    <xf numFmtId="0" fontId="21" fillId="0" borderId="68" xfId="0" applyFont="1" applyBorder="1" applyAlignment="1">
      <alignment horizontal="center" vertical="center" wrapText="1"/>
    </xf>
    <xf numFmtId="0" fontId="14" fillId="0" borderId="1" xfId="0" applyFont="1" applyBorder="1" applyAlignment="1">
      <alignment horizontal="center" vertical="center" wrapText="1"/>
    </xf>
    <xf numFmtId="0" fontId="15" fillId="0" borderId="1" xfId="0" applyFont="1" applyBorder="1" applyAlignment="1">
      <alignment horizontal="center" vertical="center" wrapText="1"/>
    </xf>
    <xf numFmtId="0" fontId="9" fillId="0" borderId="15" xfId="0" applyFont="1" applyBorder="1" applyAlignment="1">
      <alignment horizontal="center" vertical="center" wrapText="1"/>
    </xf>
    <xf numFmtId="0" fontId="30" fillId="12" borderId="66" xfId="0" applyFont="1" applyFill="1" applyBorder="1" applyAlignment="1">
      <alignment horizontal="center" vertical="center" wrapText="1"/>
    </xf>
    <xf numFmtId="0" fontId="22" fillId="12" borderId="67" xfId="0" applyFont="1" applyFill="1" applyBorder="1" applyAlignment="1">
      <alignment vertical="center"/>
    </xf>
    <xf numFmtId="0" fontId="30" fillId="12" borderId="1" xfId="0" applyFont="1" applyFill="1" applyBorder="1" applyAlignment="1">
      <alignment horizontal="center" vertical="center" wrapText="1"/>
    </xf>
    <xf numFmtId="0" fontId="30" fillId="13" borderId="1" xfId="0" applyFont="1" applyFill="1" applyBorder="1" applyAlignment="1">
      <alignment horizontal="center" vertical="center" wrapText="1"/>
    </xf>
    <xf numFmtId="0" fontId="30" fillId="6" borderId="1" xfId="0" applyFont="1" applyFill="1" applyBorder="1" applyAlignment="1">
      <alignment horizontal="center" vertical="center" wrapText="1"/>
    </xf>
  </cellXfs>
  <cellStyles count="5">
    <cellStyle name="Hipervínculo" xfId="1" builtinId="8"/>
    <cellStyle name="Normal" xfId="0" builtinId="0"/>
    <cellStyle name="Normal 2" xfId="3" xr:uid="{00000000-0005-0000-0000-000003000000}"/>
    <cellStyle name="Normal 2 8 2" xfId="2" xr:uid="{00000000-0005-0000-0000-000004000000}"/>
    <cellStyle name="Porcentaje 2" xfId="4" xr:uid="{00000000-0005-0000-0000-000005000000}"/>
  </cellStyles>
  <dxfs count="35">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C0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val="0"/>
        <i/>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s>
  <tableStyles count="0" defaultTableStyle="TableStyleMedium2" defaultPivotStyle="PivotStyleLight16"/>
  <colors>
    <mruColors>
      <color rgb="FFFF6600"/>
      <color rgb="FF8E0000"/>
      <color rgb="FF009900"/>
      <color rgb="FFFF0000"/>
      <color rgb="FFFFDA8F"/>
      <color rgb="FFEE0000"/>
      <color rgb="FFBEE395"/>
      <color rgb="FFCCFF66"/>
      <color rgb="FF5F5F5F"/>
      <color rgb="FFFF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6.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97E-2"/>
          <c:y val="3.65296660372686E-2"/>
          <c:w val="0.91918152892341298"/>
          <c:h val="0.80193651682704903"/>
        </c:manualLayout>
      </c:layout>
      <c:barChart>
        <c:barDir val="col"/>
        <c:grouping val="clustered"/>
        <c:varyColors val="0"/>
        <c:ser>
          <c:idx val="0"/>
          <c:order val="0"/>
          <c:tx>
            <c:strRef>
              <c:f>Gráficas!$J$11</c:f>
              <c:strCache>
                <c:ptCount val="1"/>
                <c:pt idx="0">
                  <c:v>Niveles</c:v>
                </c:pt>
              </c:strCache>
            </c:strRef>
          </c:tx>
          <c:spPr>
            <a:gradFill>
              <a:gsLst>
                <a:gs pos="0">
                  <a:srgbClr val="009900"/>
                </a:gs>
                <a:gs pos="21000">
                  <a:srgbClr val="92D050"/>
                </a:gs>
                <a:gs pos="82000">
                  <a:srgbClr val="FF6600"/>
                </a:gs>
                <a:gs pos="43000">
                  <a:srgbClr val="FFFF00"/>
                </a:gs>
                <a:gs pos="59000">
                  <a:srgbClr val="FFFF00"/>
                </a:gs>
                <a:gs pos="100000">
                  <a:srgbClr val="FF0000"/>
                </a:gs>
              </a:gsLst>
              <a:lin ang="5400000" scaled="0"/>
            </a:gradFill>
            <a:ln>
              <a:noFill/>
            </a:ln>
            <a:effectLst/>
          </c:spPr>
          <c:invertIfNegative val="0"/>
          <c:dPt>
            <c:idx val="0"/>
            <c:invertIfNegative val="0"/>
            <c:bubble3D val="0"/>
            <c:spPr>
              <a:gradFill>
                <a:gsLst>
                  <a:gs pos="0">
                    <a:srgbClr val="009900"/>
                  </a:gs>
                  <a:gs pos="77000">
                    <a:srgbClr val="FF0000"/>
                  </a:gs>
                  <a:gs pos="25000">
                    <a:srgbClr val="FFFF00"/>
                  </a:gs>
                  <a:gs pos="41588">
                    <a:srgbClr val="FFFF00"/>
                  </a:gs>
                  <a:gs pos="52208">
                    <a:srgbClr val="FF6600"/>
                  </a:gs>
                  <a:gs pos="62000">
                    <a:srgbClr val="FF6600"/>
                  </a:gs>
                  <a:gs pos="100000">
                    <a:srgbClr val="8E0000"/>
                  </a:gs>
                </a:gsLst>
                <a:lin ang="5400000" scaled="0"/>
              </a:gradFill>
              <a:ln>
                <a:noFill/>
              </a:ln>
              <a:effectLst/>
            </c:spPr>
            <c:extLst>
              <c:ext xmlns:c16="http://schemas.microsoft.com/office/drawing/2014/chart" uri="{C3380CC4-5D6E-409C-BE32-E72D297353CC}">
                <c16:uniqueId val="{00000005-A05E-4852-8A37-3F207BCBAF13}"/>
              </c:ext>
            </c:extLst>
          </c:dPt>
          <c:cat>
            <c:strRef>
              <c:f>Gráficas!$I$12</c:f>
              <c:strCache>
                <c:ptCount val="1"/>
                <c:pt idx="0">
                  <c:v>POLÍTICA GOBIERNO DIGITAL (ANTES GOBIERNO EN LÍNEA)</c:v>
                </c:pt>
              </c:strCache>
            </c:strRef>
          </c:cat>
          <c:val>
            <c:numRef>
              <c:f>Gráficas!$J$12</c:f>
              <c:numCache>
                <c:formatCode>General</c:formatCode>
                <c:ptCount val="1"/>
                <c:pt idx="0">
                  <c:v>100</c:v>
                </c:pt>
              </c:numCache>
            </c:numRef>
          </c:val>
          <c:extLst>
            <c:ext xmlns:c16="http://schemas.microsoft.com/office/drawing/2014/chart" uri="{C3380CC4-5D6E-409C-BE32-E72D297353CC}">
              <c16:uniqueId val="{00000000-D8B7-480F-A54D-D1D7745B687C}"/>
            </c:ext>
          </c:extLst>
        </c:ser>
        <c:dLbls>
          <c:showLegendKey val="0"/>
          <c:showVal val="0"/>
          <c:showCatName val="0"/>
          <c:showSerName val="0"/>
          <c:showPercent val="0"/>
          <c:showBubbleSize val="0"/>
        </c:dLbls>
        <c:gapWidth val="150"/>
        <c:axId val="246822400"/>
        <c:axId val="241068864"/>
      </c:barChart>
      <c:scatterChart>
        <c:scatterStyle val="lineMarker"/>
        <c:varyColors val="0"/>
        <c:ser>
          <c:idx val="1"/>
          <c:order val="1"/>
          <c:tx>
            <c:strRef>
              <c:f>Gráficas!$K$11</c:f>
              <c:strCache>
                <c:ptCount val="1"/>
                <c:pt idx="0">
                  <c:v>Calificación</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D8B7-480F-A54D-D1D7745B687C}"/>
              </c:ext>
            </c:extLst>
          </c:dPt>
          <c:dLbls>
            <c:spPr>
              <a:noFill/>
              <a:ln>
                <a:noFill/>
              </a:ln>
              <a:effectLst>
                <a:glow rad="228600">
                  <a:schemeClr val="accent3">
                    <a:satMod val="175000"/>
                    <a:alpha val="40000"/>
                  </a:schemeClr>
                </a:glow>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Gráficas!$I$12</c:f>
              <c:strCache>
                <c:ptCount val="1"/>
                <c:pt idx="0">
                  <c:v>POLÍTICA GOBIERNO DIGITAL (ANTES GOBIERNO EN LÍNEA)</c:v>
                </c:pt>
              </c:strCache>
            </c:strRef>
          </c:xVal>
          <c:yVal>
            <c:numRef>
              <c:f>Gráficas!$K$12</c:f>
              <c:numCache>
                <c:formatCode>0.0</c:formatCode>
                <c:ptCount val="1"/>
                <c:pt idx="0">
                  <c:v>37.149801587301589</c:v>
                </c:pt>
              </c:numCache>
            </c:numRef>
          </c:yVal>
          <c:smooth val="0"/>
          <c:extLst>
            <c:ext xmlns:c16="http://schemas.microsoft.com/office/drawing/2014/chart" uri="{C3380CC4-5D6E-409C-BE32-E72D297353CC}">
              <c16:uniqueId val="{00000007-D8B7-480F-A54D-D1D7745B687C}"/>
            </c:ext>
          </c:extLst>
        </c:ser>
        <c:dLbls>
          <c:showLegendKey val="0"/>
          <c:showVal val="0"/>
          <c:showCatName val="0"/>
          <c:showSerName val="0"/>
          <c:showPercent val="0"/>
          <c:showBubbleSize val="0"/>
        </c:dLbls>
        <c:axId val="246822400"/>
        <c:axId val="241068864"/>
      </c:scatterChart>
      <c:catAx>
        <c:axId val="246822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241068864"/>
        <c:crosses val="autoZero"/>
        <c:auto val="1"/>
        <c:lblAlgn val="ctr"/>
        <c:lblOffset val="100"/>
        <c:noMultiLvlLbl val="0"/>
      </c:catAx>
      <c:valAx>
        <c:axId val="241068864"/>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246822400"/>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97E-2"/>
          <c:y val="3.65296660372686E-2"/>
          <c:w val="0.91918152892341298"/>
          <c:h val="0.80193651682704903"/>
        </c:manualLayout>
      </c:layout>
      <c:barChart>
        <c:barDir val="col"/>
        <c:grouping val="clustered"/>
        <c:varyColors val="0"/>
        <c:ser>
          <c:idx val="0"/>
          <c:order val="0"/>
          <c:spPr>
            <a:gradFill>
              <a:gsLst>
                <a:gs pos="0">
                  <a:srgbClr val="009900"/>
                </a:gs>
                <a:gs pos="21000">
                  <a:srgbClr val="FFFF00"/>
                </a:gs>
                <a:gs pos="80000">
                  <a:srgbClr val="FF0000"/>
                </a:gs>
                <a:gs pos="39000">
                  <a:srgbClr val="FFFF00"/>
                </a:gs>
                <a:gs pos="59000">
                  <a:srgbClr val="FF6600"/>
                </a:gs>
                <a:gs pos="100000">
                  <a:srgbClr val="8E0000"/>
                </a:gs>
              </a:gsLst>
              <a:lin ang="5400000" scaled="0"/>
            </a:gradFill>
            <a:ln>
              <a:noFill/>
            </a:ln>
            <a:effectLst/>
          </c:spPr>
          <c:invertIfNegative val="0"/>
          <c:dPt>
            <c:idx val="0"/>
            <c:invertIfNegative val="0"/>
            <c:bubble3D val="0"/>
            <c:extLst>
              <c:ext xmlns:c16="http://schemas.microsoft.com/office/drawing/2014/chart" uri="{C3380CC4-5D6E-409C-BE32-E72D297353CC}">
                <c16:uniqueId val="{00000001-00F6-4636-8C9E-7B8249542FF5}"/>
              </c:ext>
            </c:extLst>
          </c:dPt>
          <c:cat>
            <c:strRef>
              <c:f>Gráficas!$J$34:$J$37</c:f>
              <c:strCache>
                <c:ptCount val="4"/>
                <c:pt idx="0">
                  <c:v>TIC para Gobierno Abierto </c:v>
                </c:pt>
                <c:pt idx="1">
                  <c:v>TIC para Servicios </c:v>
                </c:pt>
                <c:pt idx="2">
                  <c:v>TIC para la gestión</c:v>
                </c:pt>
                <c:pt idx="3">
                  <c:v>Seguridad y privacidad de la información </c:v>
                </c:pt>
              </c:strCache>
            </c:strRef>
          </c:cat>
          <c:val>
            <c:numRef>
              <c:f>Gráficas!$K$34:$K$37</c:f>
              <c:numCache>
                <c:formatCode>General</c:formatCode>
                <c:ptCount val="4"/>
                <c:pt idx="0">
                  <c:v>100</c:v>
                </c:pt>
                <c:pt idx="1">
                  <c:v>100</c:v>
                </c:pt>
                <c:pt idx="2">
                  <c:v>100</c:v>
                </c:pt>
                <c:pt idx="3">
                  <c:v>100</c:v>
                </c:pt>
              </c:numCache>
            </c:numRef>
          </c:val>
          <c:extLst>
            <c:ext xmlns:c16="http://schemas.microsoft.com/office/drawing/2014/chart" uri="{C3380CC4-5D6E-409C-BE32-E72D297353CC}">
              <c16:uniqueId val="{00000002-00F6-4636-8C9E-7B8249542FF5}"/>
            </c:ext>
          </c:extLst>
        </c:ser>
        <c:dLbls>
          <c:showLegendKey val="0"/>
          <c:showVal val="0"/>
          <c:showCatName val="0"/>
          <c:showSerName val="0"/>
          <c:showPercent val="0"/>
          <c:showBubbleSize val="0"/>
        </c:dLbls>
        <c:gapWidth val="150"/>
        <c:axId val="246898688"/>
        <c:axId val="241071168"/>
      </c:barChart>
      <c:scatterChart>
        <c:scatterStyle val="lineMarker"/>
        <c:varyColors val="0"/>
        <c:ser>
          <c:idx val="1"/>
          <c:order val="1"/>
          <c:tx>
            <c:strRef>
              <c:f>Gráficas!$K$11</c:f>
              <c:strCache>
                <c:ptCount val="1"/>
                <c:pt idx="0">
                  <c:v>Calificación</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4-00F6-4636-8C9E-7B8249542FF5}"/>
              </c:ext>
            </c:extLst>
          </c:dPt>
          <c:dPt>
            <c:idx val="1"/>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5-00F6-4636-8C9E-7B8249542FF5}"/>
              </c:ext>
            </c:extLst>
          </c:dPt>
          <c:dPt>
            <c:idx val="2"/>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6-00F6-4636-8C9E-7B8249542FF5}"/>
              </c:ext>
            </c:extLst>
          </c:dPt>
          <c:dPt>
            <c:idx val="3"/>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7-00F6-4636-8C9E-7B8249542FF5}"/>
              </c:ext>
            </c:extLst>
          </c:dPt>
          <c:dLbls>
            <c:spPr>
              <a:noFill/>
              <a:ln>
                <a:noFill/>
              </a:ln>
              <a:effectLst>
                <a:glow rad="228600">
                  <a:schemeClr val="accent3">
                    <a:satMod val="175000"/>
                    <a:alpha val="40000"/>
                  </a:schemeClr>
                </a:glow>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Gráficas!$J$34:$J$37</c:f>
              <c:strCache>
                <c:ptCount val="4"/>
                <c:pt idx="0">
                  <c:v>TIC para Gobierno Abierto </c:v>
                </c:pt>
                <c:pt idx="1">
                  <c:v>TIC para Servicios </c:v>
                </c:pt>
                <c:pt idx="2">
                  <c:v>TIC para la gestión</c:v>
                </c:pt>
                <c:pt idx="3">
                  <c:v>Seguridad y privacidad de la información </c:v>
                </c:pt>
              </c:strCache>
            </c:strRef>
          </c:xVal>
          <c:yVal>
            <c:numRef>
              <c:f>Gráficas!$L$34:$L$37</c:f>
              <c:numCache>
                <c:formatCode>0.0</c:formatCode>
                <c:ptCount val="4"/>
                <c:pt idx="0">
                  <c:v>27.75</c:v>
                </c:pt>
                <c:pt idx="1">
                  <c:v>0</c:v>
                </c:pt>
                <c:pt idx="2">
                  <c:v>64.738095238095241</c:v>
                </c:pt>
                <c:pt idx="3">
                  <c:v>56.111111111111114</c:v>
                </c:pt>
              </c:numCache>
            </c:numRef>
          </c:yVal>
          <c:smooth val="0"/>
          <c:extLst>
            <c:ext xmlns:c16="http://schemas.microsoft.com/office/drawing/2014/chart" uri="{C3380CC4-5D6E-409C-BE32-E72D297353CC}">
              <c16:uniqueId val="{00000008-00F6-4636-8C9E-7B8249542FF5}"/>
            </c:ext>
          </c:extLst>
        </c:ser>
        <c:dLbls>
          <c:showLegendKey val="0"/>
          <c:showVal val="0"/>
          <c:showCatName val="0"/>
          <c:showSerName val="0"/>
          <c:showPercent val="0"/>
          <c:showBubbleSize val="0"/>
        </c:dLbls>
        <c:axId val="246898688"/>
        <c:axId val="241071168"/>
      </c:scatterChart>
      <c:catAx>
        <c:axId val="2468986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241071168"/>
        <c:crosses val="autoZero"/>
        <c:auto val="1"/>
        <c:lblAlgn val="ctr"/>
        <c:lblOffset val="100"/>
        <c:noMultiLvlLbl val="0"/>
      </c:catAx>
      <c:valAx>
        <c:axId val="241071168"/>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246898688"/>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97E-2"/>
          <c:y val="3.65296660372686E-2"/>
          <c:w val="0.91918152892341298"/>
          <c:h val="0.80193651682704903"/>
        </c:manualLayout>
      </c:layout>
      <c:barChart>
        <c:barDir val="col"/>
        <c:grouping val="clustered"/>
        <c:varyColors val="0"/>
        <c:ser>
          <c:idx val="0"/>
          <c:order val="0"/>
          <c:spPr>
            <a:gradFill>
              <a:gsLst>
                <a:gs pos="0">
                  <a:srgbClr val="009900"/>
                </a:gs>
                <a:gs pos="21000">
                  <a:srgbClr val="FFFF00"/>
                </a:gs>
                <a:gs pos="80000">
                  <a:srgbClr val="FF0000"/>
                </a:gs>
                <a:gs pos="39000">
                  <a:srgbClr val="FFFF00"/>
                </a:gs>
                <a:gs pos="59000">
                  <a:srgbClr val="FF6600"/>
                </a:gs>
                <a:gs pos="100000">
                  <a:srgbClr val="8E0000"/>
                </a:gs>
              </a:gsLst>
              <a:lin ang="5400000" scaled="0"/>
            </a:gradFill>
            <a:ln>
              <a:noFill/>
            </a:ln>
            <a:effectLst/>
          </c:spPr>
          <c:invertIfNegative val="0"/>
          <c:dPt>
            <c:idx val="0"/>
            <c:invertIfNegative val="0"/>
            <c:bubble3D val="0"/>
            <c:extLst>
              <c:ext xmlns:c16="http://schemas.microsoft.com/office/drawing/2014/chart" uri="{C3380CC4-5D6E-409C-BE32-E72D297353CC}">
                <c16:uniqueId val="{00000001-32E9-4F0F-A8DB-03865003557C}"/>
              </c:ext>
            </c:extLst>
          </c:dPt>
          <c:cat>
            <c:strRef>
              <c:f>Gráficas!$I$57:$I$60</c:f>
              <c:strCache>
                <c:ptCount val="4"/>
                <c:pt idx="0">
                  <c:v>Indicadores de Proceso 
Logro: Transparencia </c:v>
                </c:pt>
                <c:pt idx="1">
                  <c:v>Indicadores de Proceso
Logro: Colaboración</c:v>
                </c:pt>
                <c:pt idx="2">
                  <c:v>Indicadores de Proceso
Logro: Participación</c:v>
                </c:pt>
                <c:pt idx="3">
                  <c:v>Indicadores de resultado 
Componente TIC para Gobierno abierto</c:v>
                </c:pt>
              </c:strCache>
            </c:strRef>
          </c:cat>
          <c:val>
            <c:numRef>
              <c:f>Gráficas!$J$57:$J$60</c:f>
              <c:numCache>
                <c:formatCode>General</c:formatCode>
                <c:ptCount val="4"/>
                <c:pt idx="0">
                  <c:v>100</c:v>
                </c:pt>
                <c:pt idx="1">
                  <c:v>100</c:v>
                </c:pt>
                <c:pt idx="2">
                  <c:v>100</c:v>
                </c:pt>
                <c:pt idx="3">
                  <c:v>100</c:v>
                </c:pt>
              </c:numCache>
            </c:numRef>
          </c:val>
          <c:extLst>
            <c:ext xmlns:c16="http://schemas.microsoft.com/office/drawing/2014/chart" uri="{C3380CC4-5D6E-409C-BE32-E72D297353CC}">
              <c16:uniqueId val="{00000002-32E9-4F0F-A8DB-03865003557C}"/>
            </c:ext>
          </c:extLst>
        </c:ser>
        <c:dLbls>
          <c:showLegendKey val="0"/>
          <c:showVal val="0"/>
          <c:showCatName val="0"/>
          <c:showSerName val="0"/>
          <c:showPercent val="0"/>
          <c:showBubbleSize val="0"/>
        </c:dLbls>
        <c:gapWidth val="150"/>
        <c:axId val="246900224"/>
        <c:axId val="241073472"/>
      </c:barChart>
      <c:scatterChart>
        <c:scatterStyle val="lineMarker"/>
        <c:varyColors val="0"/>
        <c:ser>
          <c:idx val="1"/>
          <c:order val="1"/>
          <c:tx>
            <c:strRef>
              <c:f>Gráficas!$K$56</c:f>
              <c:strCache>
                <c:ptCount val="1"/>
                <c:pt idx="0">
                  <c:v>Calificación</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4-32E9-4F0F-A8DB-03865003557C}"/>
              </c:ext>
            </c:extLst>
          </c:dPt>
          <c:dPt>
            <c:idx val="1"/>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5-32E9-4F0F-A8DB-03865003557C}"/>
              </c:ext>
            </c:extLst>
          </c:dPt>
          <c:dPt>
            <c:idx val="2"/>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6-32E9-4F0F-A8DB-03865003557C}"/>
              </c:ext>
            </c:extLst>
          </c:dPt>
          <c:dPt>
            <c:idx val="3"/>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7-32E9-4F0F-A8DB-03865003557C}"/>
              </c:ext>
            </c:extLst>
          </c:dPt>
          <c:dLbls>
            <c:spPr>
              <a:noFill/>
              <a:ln>
                <a:noFill/>
              </a:ln>
              <a:effectLst>
                <a:glow rad="228600">
                  <a:schemeClr val="accent3">
                    <a:satMod val="175000"/>
                    <a:alpha val="40000"/>
                  </a:schemeClr>
                </a:glow>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Gráficas!$I$57:$I$60</c:f>
              <c:strCache>
                <c:ptCount val="4"/>
                <c:pt idx="0">
                  <c:v>Indicadores de Proceso 
Logro: Transparencia </c:v>
                </c:pt>
                <c:pt idx="1">
                  <c:v>Indicadores de Proceso
Logro: Colaboración</c:v>
                </c:pt>
                <c:pt idx="2">
                  <c:v>Indicadores de Proceso
Logro: Participación</c:v>
                </c:pt>
                <c:pt idx="3">
                  <c:v>Indicadores de resultado 
Componente TIC para Gobierno abierto</c:v>
                </c:pt>
              </c:strCache>
            </c:strRef>
          </c:xVal>
          <c:yVal>
            <c:numRef>
              <c:f>Gráficas!$K$57:$K$60</c:f>
              <c:numCache>
                <c:formatCode>0.0</c:formatCode>
                <c:ptCount val="4"/>
                <c:pt idx="0">
                  <c:v>34</c:v>
                </c:pt>
                <c:pt idx="1">
                  <c:v>0</c:v>
                </c:pt>
                <c:pt idx="2">
                  <c:v>20</c:v>
                </c:pt>
                <c:pt idx="3">
                  <c:v>37.5</c:v>
                </c:pt>
              </c:numCache>
            </c:numRef>
          </c:yVal>
          <c:smooth val="0"/>
          <c:extLst>
            <c:ext xmlns:c16="http://schemas.microsoft.com/office/drawing/2014/chart" uri="{C3380CC4-5D6E-409C-BE32-E72D297353CC}">
              <c16:uniqueId val="{00000008-32E9-4F0F-A8DB-03865003557C}"/>
            </c:ext>
          </c:extLst>
        </c:ser>
        <c:dLbls>
          <c:showLegendKey val="0"/>
          <c:showVal val="0"/>
          <c:showCatName val="0"/>
          <c:showSerName val="0"/>
          <c:showPercent val="0"/>
          <c:showBubbleSize val="0"/>
        </c:dLbls>
        <c:axId val="246900224"/>
        <c:axId val="241073472"/>
      </c:scatterChart>
      <c:catAx>
        <c:axId val="2469002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241073472"/>
        <c:crosses val="autoZero"/>
        <c:auto val="1"/>
        <c:lblAlgn val="ctr"/>
        <c:lblOffset val="100"/>
        <c:noMultiLvlLbl val="0"/>
      </c:catAx>
      <c:valAx>
        <c:axId val="241073472"/>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246900224"/>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97E-2"/>
          <c:y val="3.65296660372686E-2"/>
          <c:w val="0.91918152892341298"/>
          <c:h val="0.80193651682704903"/>
        </c:manualLayout>
      </c:layout>
      <c:barChart>
        <c:barDir val="col"/>
        <c:grouping val="clustered"/>
        <c:varyColors val="0"/>
        <c:ser>
          <c:idx val="0"/>
          <c:order val="0"/>
          <c:spPr>
            <a:gradFill>
              <a:gsLst>
                <a:gs pos="0">
                  <a:srgbClr val="009900"/>
                </a:gs>
                <a:gs pos="21000">
                  <a:srgbClr val="FFFF00"/>
                </a:gs>
                <a:gs pos="80000">
                  <a:srgbClr val="FF0000"/>
                </a:gs>
                <a:gs pos="39000">
                  <a:srgbClr val="FFFF00"/>
                </a:gs>
                <a:gs pos="59000">
                  <a:srgbClr val="FF6600"/>
                </a:gs>
                <a:gs pos="100000">
                  <a:srgbClr val="8E0000"/>
                </a:gs>
              </a:gsLst>
              <a:lin ang="5400000" scaled="0"/>
            </a:gradFill>
            <a:ln>
              <a:noFill/>
            </a:ln>
            <a:effectLst/>
          </c:spPr>
          <c:invertIfNegative val="0"/>
          <c:dPt>
            <c:idx val="0"/>
            <c:invertIfNegative val="0"/>
            <c:bubble3D val="0"/>
            <c:extLst>
              <c:ext xmlns:c16="http://schemas.microsoft.com/office/drawing/2014/chart" uri="{C3380CC4-5D6E-409C-BE32-E72D297353CC}">
                <c16:uniqueId val="{00000001-D64F-4C03-94FF-46E9167CF12F}"/>
              </c:ext>
            </c:extLst>
          </c:dPt>
          <c:cat>
            <c:strRef>
              <c:f>Gráficas!$K$81:$K$84</c:f>
              <c:strCache>
                <c:ptCount val="4"/>
                <c:pt idx="0">
                  <c:v>Indicadores de Proceso
Logro: Servicios centrados en el usuario</c:v>
                </c:pt>
                <c:pt idx="1">
                  <c:v>Indicadores de Proceso
Logro: Sistema integrado de PQRD</c:v>
                </c:pt>
                <c:pt idx="2">
                  <c:v>0</c:v>
                </c:pt>
                <c:pt idx="3">
                  <c:v>Indicadores de Resultado
TIC para Servicios</c:v>
                </c:pt>
              </c:strCache>
            </c:strRef>
          </c:cat>
          <c:val>
            <c:numRef>
              <c:f>Gráficas!$L$81:$L$84</c:f>
              <c:numCache>
                <c:formatCode>General</c:formatCode>
                <c:ptCount val="4"/>
                <c:pt idx="0">
                  <c:v>100</c:v>
                </c:pt>
                <c:pt idx="1">
                  <c:v>100</c:v>
                </c:pt>
                <c:pt idx="2">
                  <c:v>100</c:v>
                </c:pt>
                <c:pt idx="3">
                  <c:v>100</c:v>
                </c:pt>
              </c:numCache>
            </c:numRef>
          </c:val>
          <c:extLst>
            <c:ext xmlns:c16="http://schemas.microsoft.com/office/drawing/2014/chart" uri="{C3380CC4-5D6E-409C-BE32-E72D297353CC}">
              <c16:uniqueId val="{00000002-D64F-4C03-94FF-46E9167CF12F}"/>
            </c:ext>
          </c:extLst>
        </c:ser>
        <c:dLbls>
          <c:showLegendKey val="0"/>
          <c:showVal val="0"/>
          <c:showCatName val="0"/>
          <c:showSerName val="0"/>
          <c:showPercent val="0"/>
          <c:showBubbleSize val="0"/>
        </c:dLbls>
        <c:gapWidth val="150"/>
        <c:axId val="246902272"/>
        <c:axId val="247916224"/>
      </c:barChart>
      <c:scatterChart>
        <c:scatterStyle val="lineMarker"/>
        <c:varyColors val="0"/>
        <c:ser>
          <c:idx val="1"/>
          <c:order val="1"/>
          <c:tx>
            <c:strRef>
              <c:f>Gráficas!$K$56</c:f>
              <c:strCache>
                <c:ptCount val="1"/>
                <c:pt idx="0">
                  <c:v>Calificación</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4-D64F-4C03-94FF-46E9167CF12F}"/>
              </c:ext>
            </c:extLst>
          </c:dPt>
          <c:dPt>
            <c:idx val="1"/>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5-D64F-4C03-94FF-46E9167CF12F}"/>
              </c:ext>
            </c:extLst>
          </c:dPt>
          <c:dPt>
            <c:idx val="2"/>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6-D64F-4C03-94FF-46E9167CF12F}"/>
              </c:ext>
            </c:extLst>
          </c:dPt>
          <c:dPt>
            <c:idx val="3"/>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7-D64F-4C03-94FF-46E9167CF12F}"/>
              </c:ext>
            </c:extLst>
          </c:dPt>
          <c:dLbls>
            <c:spPr>
              <a:noFill/>
              <a:ln>
                <a:noFill/>
              </a:ln>
              <a:effectLst>
                <a:glow rad="228600">
                  <a:schemeClr val="accent3">
                    <a:satMod val="175000"/>
                    <a:alpha val="40000"/>
                  </a:schemeClr>
                </a:glow>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Gráficas!$K$81:$K$84</c:f>
              <c:strCache>
                <c:ptCount val="4"/>
                <c:pt idx="0">
                  <c:v>Indicadores de Proceso
Logro: Servicios centrados en el usuario</c:v>
                </c:pt>
                <c:pt idx="1">
                  <c:v>Indicadores de Proceso
Logro: Sistema integrado de PQRD</c:v>
                </c:pt>
                <c:pt idx="2">
                  <c:v>0</c:v>
                </c:pt>
                <c:pt idx="3">
                  <c:v>Indicadores de Resultado
TIC para Servicios</c:v>
                </c:pt>
              </c:strCache>
            </c:strRef>
          </c:xVal>
          <c:yVal>
            <c:numRef>
              <c:f>Gráficas!$M$81:$M$84</c:f>
              <c:numCache>
                <c:formatCode>0.0</c:formatCode>
                <c:ptCount val="4"/>
                <c:pt idx="0">
                  <c:v>0</c:v>
                </c:pt>
                <c:pt idx="1">
                  <c:v>0</c:v>
                </c:pt>
                <c:pt idx="2" formatCode="General">
                  <c:v>0</c:v>
                </c:pt>
                <c:pt idx="3">
                  <c:v>0</c:v>
                </c:pt>
              </c:numCache>
            </c:numRef>
          </c:yVal>
          <c:smooth val="0"/>
          <c:extLst>
            <c:ext xmlns:c16="http://schemas.microsoft.com/office/drawing/2014/chart" uri="{C3380CC4-5D6E-409C-BE32-E72D297353CC}">
              <c16:uniqueId val="{00000008-D64F-4C03-94FF-46E9167CF12F}"/>
            </c:ext>
          </c:extLst>
        </c:ser>
        <c:dLbls>
          <c:showLegendKey val="0"/>
          <c:showVal val="0"/>
          <c:showCatName val="0"/>
          <c:showSerName val="0"/>
          <c:showPercent val="0"/>
          <c:showBubbleSize val="0"/>
        </c:dLbls>
        <c:axId val="246902272"/>
        <c:axId val="247916224"/>
      </c:scatterChart>
      <c:catAx>
        <c:axId val="2469022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247916224"/>
        <c:crosses val="autoZero"/>
        <c:auto val="1"/>
        <c:lblAlgn val="ctr"/>
        <c:lblOffset val="100"/>
        <c:noMultiLvlLbl val="0"/>
      </c:catAx>
      <c:valAx>
        <c:axId val="247916224"/>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246902272"/>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97E-2"/>
          <c:y val="3.65296660372686E-2"/>
          <c:w val="0.91918152892341298"/>
          <c:h val="0.80193651682704903"/>
        </c:manualLayout>
      </c:layout>
      <c:barChart>
        <c:barDir val="col"/>
        <c:grouping val="clustered"/>
        <c:varyColors val="0"/>
        <c:ser>
          <c:idx val="0"/>
          <c:order val="0"/>
          <c:spPr>
            <a:gradFill>
              <a:gsLst>
                <a:gs pos="0">
                  <a:srgbClr val="009900"/>
                </a:gs>
                <a:gs pos="21000">
                  <a:srgbClr val="FFFF00"/>
                </a:gs>
                <a:gs pos="80000">
                  <a:srgbClr val="FF0000"/>
                </a:gs>
                <a:gs pos="39000">
                  <a:srgbClr val="FFFF00"/>
                </a:gs>
                <a:gs pos="59000">
                  <a:srgbClr val="FF6600"/>
                </a:gs>
                <a:gs pos="100000">
                  <a:srgbClr val="8E0000"/>
                </a:gs>
              </a:gsLst>
              <a:lin ang="5400000" scaled="0"/>
            </a:gradFill>
            <a:ln>
              <a:noFill/>
            </a:ln>
            <a:effectLst/>
          </c:spPr>
          <c:invertIfNegative val="0"/>
          <c:dPt>
            <c:idx val="0"/>
            <c:invertIfNegative val="0"/>
            <c:bubble3D val="0"/>
            <c:extLst>
              <c:ext xmlns:c16="http://schemas.microsoft.com/office/drawing/2014/chart" uri="{C3380CC4-5D6E-409C-BE32-E72D297353CC}">
                <c16:uniqueId val="{00000001-7F49-4718-BC6D-7DD75064FE98}"/>
              </c:ext>
            </c:extLst>
          </c:dPt>
          <c:cat>
            <c:strRef>
              <c:f>Gráficas!$K$107:$K$114</c:f>
              <c:strCache>
                <c:ptCount val="8"/>
                <c:pt idx="0">
                  <c:v>Indicadores de Proceso
Logro: Estrategia de TI</c:v>
                </c:pt>
                <c:pt idx="1">
                  <c:v>Indicadores de Proceso
Logro: Gobierno de TI</c:v>
                </c:pt>
                <c:pt idx="2">
                  <c:v>Indicadores de Proceso Logro: Información</c:v>
                </c:pt>
                <c:pt idx="3">
                  <c:v>Indicadores de Proceso
Logro: Sistemas de Información</c:v>
                </c:pt>
                <c:pt idx="4">
                  <c:v>Indicadores de Proceso  Logro: Servicios Tecnológicos
</c:v>
                </c:pt>
                <c:pt idx="5">
                  <c:v>Indicador de Proceso
Logro: Uso y Apropiación</c:v>
                </c:pt>
                <c:pt idx="6">
                  <c:v>Indicador de Proceso
Logro: Capacidades Institucionales</c:v>
                </c:pt>
                <c:pt idx="7">
                  <c:v>Indicadores de resultado TIC para la Gestión </c:v>
                </c:pt>
              </c:strCache>
            </c:strRef>
          </c:cat>
          <c:val>
            <c:numRef>
              <c:f>Gráficas!$L$107:$L$114</c:f>
              <c:numCache>
                <c:formatCode>General</c:formatCode>
                <c:ptCount val="8"/>
                <c:pt idx="0">
                  <c:v>100</c:v>
                </c:pt>
                <c:pt idx="1">
                  <c:v>100</c:v>
                </c:pt>
                <c:pt idx="2">
                  <c:v>100</c:v>
                </c:pt>
                <c:pt idx="3">
                  <c:v>100</c:v>
                </c:pt>
                <c:pt idx="4">
                  <c:v>100</c:v>
                </c:pt>
                <c:pt idx="5">
                  <c:v>100</c:v>
                </c:pt>
                <c:pt idx="6">
                  <c:v>100</c:v>
                </c:pt>
                <c:pt idx="7">
                  <c:v>100</c:v>
                </c:pt>
              </c:numCache>
            </c:numRef>
          </c:val>
          <c:extLst>
            <c:ext xmlns:c16="http://schemas.microsoft.com/office/drawing/2014/chart" uri="{C3380CC4-5D6E-409C-BE32-E72D297353CC}">
              <c16:uniqueId val="{00000002-7F49-4718-BC6D-7DD75064FE98}"/>
            </c:ext>
          </c:extLst>
        </c:ser>
        <c:dLbls>
          <c:showLegendKey val="0"/>
          <c:showVal val="0"/>
          <c:showCatName val="0"/>
          <c:showSerName val="0"/>
          <c:showPercent val="0"/>
          <c:showBubbleSize val="0"/>
        </c:dLbls>
        <c:gapWidth val="150"/>
        <c:axId val="248174080"/>
        <c:axId val="247918528"/>
      </c:barChart>
      <c:scatterChart>
        <c:scatterStyle val="lineMarker"/>
        <c:varyColors val="0"/>
        <c:ser>
          <c:idx val="1"/>
          <c:order val="1"/>
          <c:tx>
            <c:strRef>
              <c:f>Gráficas!$K$56</c:f>
              <c:strCache>
                <c:ptCount val="1"/>
                <c:pt idx="0">
                  <c:v>Calificación</c:v>
                </c:pt>
              </c:strCache>
            </c:strRef>
          </c:tx>
          <c:spPr>
            <a:ln w="25400" cap="rnd">
              <a:noFill/>
              <a:round/>
            </a:ln>
            <a:effectLst/>
          </c:spPr>
          <c:marker>
            <c:symbol val="dash"/>
            <c:size val="13"/>
            <c:spPr>
              <a:solidFill>
                <a:schemeClr val="tx1"/>
              </a:solidFill>
              <a:ln w="15875">
                <a:solidFill>
                  <a:schemeClr val="tx1"/>
                </a:solidFill>
              </a:ln>
              <a:effectLst/>
            </c:spPr>
          </c:marker>
          <c:dPt>
            <c:idx val="0"/>
            <c:marker>
              <c:spPr>
                <a:solidFill>
                  <a:schemeClr val="tx1"/>
                </a:solidFill>
                <a:ln w="15875">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4-7F49-4718-BC6D-7DD75064FE98}"/>
              </c:ext>
            </c:extLst>
          </c:dPt>
          <c:dPt>
            <c:idx val="1"/>
            <c:marker>
              <c:spPr>
                <a:solidFill>
                  <a:schemeClr val="tx1"/>
                </a:solidFill>
                <a:ln w="15875">
                  <a:solidFill>
                    <a:schemeClr val="tx1"/>
                  </a:solidFill>
                  <a:headEnd type="triangle"/>
                </a:ln>
                <a:effectLst/>
              </c:spPr>
            </c:marker>
            <c:bubble3D val="0"/>
            <c:extLst>
              <c:ext xmlns:c16="http://schemas.microsoft.com/office/drawing/2014/chart" uri="{C3380CC4-5D6E-409C-BE32-E72D297353CC}">
                <c16:uniqueId val="{00000005-7F49-4718-BC6D-7DD75064FE98}"/>
              </c:ext>
            </c:extLst>
          </c:dPt>
          <c:dPt>
            <c:idx val="2"/>
            <c:marker>
              <c:spPr>
                <a:solidFill>
                  <a:schemeClr val="tx1"/>
                </a:solidFill>
                <a:ln w="15875">
                  <a:solidFill>
                    <a:schemeClr val="tx1"/>
                  </a:solidFill>
                  <a:headEnd type="triangle"/>
                </a:ln>
                <a:effectLst/>
              </c:spPr>
            </c:marker>
            <c:bubble3D val="0"/>
            <c:extLst>
              <c:ext xmlns:c16="http://schemas.microsoft.com/office/drawing/2014/chart" uri="{C3380CC4-5D6E-409C-BE32-E72D297353CC}">
                <c16:uniqueId val="{00000006-7F49-4718-BC6D-7DD75064FE98}"/>
              </c:ext>
            </c:extLst>
          </c:dPt>
          <c:dPt>
            <c:idx val="3"/>
            <c:marker>
              <c:spPr>
                <a:solidFill>
                  <a:schemeClr val="tx1"/>
                </a:solidFill>
                <a:ln w="15875">
                  <a:solidFill>
                    <a:schemeClr val="tx1"/>
                  </a:solidFill>
                  <a:headEnd type="triangle"/>
                </a:ln>
                <a:effectLst/>
              </c:spPr>
            </c:marker>
            <c:bubble3D val="0"/>
            <c:extLst>
              <c:ext xmlns:c16="http://schemas.microsoft.com/office/drawing/2014/chart" uri="{C3380CC4-5D6E-409C-BE32-E72D297353CC}">
                <c16:uniqueId val="{00000007-7F49-4718-BC6D-7DD75064FE98}"/>
              </c:ext>
            </c:extLst>
          </c:dPt>
          <c:dLbls>
            <c:spPr>
              <a:noFill/>
              <a:ln>
                <a:noFill/>
              </a:ln>
              <a:effectLst>
                <a:glow rad="228600">
                  <a:schemeClr val="accent3">
                    <a:satMod val="175000"/>
                    <a:alpha val="40000"/>
                  </a:schemeClr>
                </a:glow>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Gráficas!$K$107:$K$114</c:f>
              <c:strCache>
                <c:ptCount val="8"/>
                <c:pt idx="0">
                  <c:v>Indicadores de Proceso
Logro: Estrategia de TI</c:v>
                </c:pt>
                <c:pt idx="1">
                  <c:v>Indicadores de Proceso
Logro: Gobierno de TI</c:v>
                </c:pt>
                <c:pt idx="2">
                  <c:v>Indicadores de Proceso Logro: Información</c:v>
                </c:pt>
                <c:pt idx="3">
                  <c:v>Indicadores de Proceso
Logro: Sistemas de Información</c:v>
                </c:pt>
                <c:pt idx="4">
                  <c:v>Indicadores de Proceso  Logro: Servicios Tecnológicos
</c:v>
                </c:pt>
                <c:pt idx="5">
                  <c:v>Indicador de Proceso
Logro: Uso y Apropiación</c:v>
                </c:pt>
                <c:pt idx="6">
                  <c:v>Indicador de Proceso
Logro: Capacidades Institucionales</c:v>
                </c:pt>
                <c:pt idx="7">
                  <c:v>Indicadores de resultado TIC para la Gestión </c:v>
                </c:pt>
              </c:strCache>
            </c:strRef>
          </c:xVal>
          <c:yVal>
            <c:numRef>
              <c:f>Gráficas!$M$107:$M$114</c:f>
              <c:numCache>
                <c:formatCode>General</c:formatCode>
                <c:ptCount val="8"/>
                <c:pt idx="0">
                  <c:v>0</c:v>
                </c:pt>
                <c:pt idx="1">
                  <c:v>50</c:v>
                </c:pt>
                <c:pt idx="2" formatCode="0.0">
                  <c:v>35</c:v>
                </c:pt>
                <c:pt idx="3" formatCode="0.0">
                  <c:v>79.166666666666671</c:v>
                </c:pt>
                <c:pt idx="4" formatCode="0.0">
                  <c:v>75.5</c:v>
                </c:pt>
                <c:pt idx="5" formatCode="0.0">
                  <c:v>90</c:v>
                </c:pt>
                <c:pt idx="6" formatCode="0.0">
                  <c:v>63.333333333333336</c:v>
                </c:pt>
                <c:pt idx="7" formatCode="0.0">
                  <c:v>73.333333333333329</c:v>
                </c:pt>
              </c:numCache>
            </c:numRef>
          </c:yVal>
          <c:smooth val="0"/>
          <c:extLst>
            <c:ext xmlns:c16="http://schemas.microsoft.com/office/drawing/2014/chart" uri="{C3380CC4-5D6E-409C-BE32-E72D297353CC}">
              <c16:uniqueId val="{00000008-7F49-4718-BC6D-7DD75064FE98}"/>
            </c:ext>
          </c:extLst>
        </c:ser>
        <c:dLbls>
          <c:showLegendKey val="0"/>
          <c:showVal val="0"/>
          <c:showCatName val="0"/>
          <c:showSerName val="0"/>
          <c:showPercent val="0"/>
          <c:showBubbleSize val="0"/>
        </c:dLbls>
        <c:axId val="248174080"/>
        <c:axId val="247918528"/>
      </c:scatterChart>
      <c:catAx>
        <c:axId val="2481740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247918528"/>
        <c:crosses val="autoZero"/>
        <c:auto val="1"/>
        <c:lblAlgn val="ctr"/>
        <c:lblOffset val="100"/>
        <c:noMultiLvlLbl val="0"/>
      </c:catAx>
      <c:valAx>
        <c:axId val="247918528"/>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248174080"/>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97E-2"/>
          <c:y val="3.65296660372686E-2"/>
          <c:w val="0.91918152892341298"/>
          <c:h val="0.80193651682704903"/>
        </c:manualLayout>
      </c:layout>
      <c:barChart>
        <c:barDir val="col"/>
        <c:grouping val="clustered"/>
        <c:varyColors val="0"/>
        <c:ser>
          <c:idx val="0"/>
          <c:order val="0"/>
          <c:spPr>
            <a:gradFill>
              <a:gsLst>
                <a:gs pos="0">
                  <a:srgbClr val="009900"/>
                </a:gs>
                <a:gs pos="21000">
                  <a:srgbClr val="FFFF00"/>
                </a:gs>
                <a:gs pos="80000">
                  <a:srgbClr val="FF0000"/>
                </a:gs>
                <a:gs pos="39000">
                  <a:srgbClr val="FFFF00"/>
                </a:gs>
                <a:gs pos="59000">
                  <a:srgbClr val="FF6600"/>
                </a:gs>
                <a:gs pos="100000">
                  <a:srgbClr val="8E0000"/>
                </a:gs>
              </a:gsLst>
              <a:lin ang="5400000" scaled="0"/>
            </a:gradFill>
            <a:ln>
              <a:noFill/>
            </a:ln>
            <a:effectLst/>
          </c:spPr>
          <c:invertIfNegative val="0"/>
          <c:dPt>
            <c:idx val="0"/>
            <c:invertIfNegative val="0"/>
            <c:bubble3D val="0"/>
            <c:extLst>
              <c:ext xmlns:c16="http://schemas.microsoft.com/office/drawing/2014/chart" uri="{C3380CC4-5D6E-409C-BE32-E72D297353CC}">
                <c16:uniqueId val="{00000001-EC4B-4850-B864-30347138155E}"/>
              </c:ext>
            </c:extLst>
          </c:dPt>
          <c:cat>
            <c:strRef>
              <c:f>Gráficas!$K$134:$K$137</c:f>
              <c:strCache>
                <c:ptCount val="4"/>
                <c:pt idx="0">
                  <c:v>Indicadores de Proceso
Logro: Definición del marco de seguridad y privacidad de la información y de los sistemas de información</c:v>
                </c:pt>
                <c:pt idx="1">
                  <c:v>Indicadores de Proceso
Logro: Plan de seguridad y privacidad de la información y de los sistemas de información</c:v>
                </c:pt>
                <c:pt idx="2">
                  <c:v>Indicadores de Proceso Logro: Monitoreo y mejoramiento continuo</c:v>
                </c:pt>
                <c:pt idx="3">
                  <c:v>Indicadores de resultado Seguridad y Privacidad de la Información</c:v>
                </c:pt>
              </c:strCache>
            </c:strRef>
          </c:cat>
          <c:val>
            <c:numRef>
              <c:f>Gráficas!$L$134:$L$137</c:f>
              <c:numCache>
                <c:formatCode>General</c:formatCode>
                <c:ptCount val="4"/>
                <c:pt idx="0">
                  <c:v>100</c:v>
                </c:pt>
                <c:pt idx="1">
                  <c:v>100</c:v>
                </c:pt>
                <c:pt idx="2">
                  <c:v>100</c:v>
                </c:pt>
                <c:pt idx="3">
                  <c:v>100</c:v>
                </c:pt>
              </c:numCache>
            </c:numRef>
          </c:val>
          <c:extLst>
            <c:ext xmlns:c16="http://schemas.microsoft.com/office/drawing/2014/chart" uri="{C3380CC4-5D6E-409C-BE32-E72D297353CC}">
              <c16:uniqueId val="{00000002-EC4B-4850-B864-30347138155E}"/>
            </c:ext>
          </c:extLst>
        </c:ser>
        <c:dLbls>
          <c:showLegendKey val="0"/>
          <c:showVal val="0"/>
          <c:showCatName val="0"/>
          <c:showSerName val="0"/>
          <c:showPercent val="0"/>
          <c:showBubbleSize val="0"/>
        </c:dLbls>
        <c:gapWidth val="150"/>
        <c:axId val="241010176"/>
        <c:axId val="247920832"/>
      </c:barChart>
      <c:scatterChart>
        <c:scatterStyle val="lineMarker"/>
        <c:varyColors val="0"/>
        <c:ser>
          <c:idx val="1"/>
          <c:order val="1"/>
          <c:tx>
            <c:strRef>
              <c:f>Gráficas!$K$56</c:f>
              <c:strCache>
                <c:ptCount val="1"/>
                <c:pt idx="0">
                  <c:v>Calificación</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4-EC4B-4850-B864-30347138155E}"/>
              </c:ext>
            </c:extLst>
          </c:dPt>
          <c:dPt>
            <c:idx val="1"/>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5-EC4B-4850-B864-30347138155E}"/>
              </c:ext>
            </c:extLst>
          </c:dPt>
          <c:dPt>
            <c:idx val="2"/>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6-EC4B-4850-B864-30347138155E}"/>
              </c:ext>
            </c:extLst>
          </c:dPt>
          <c:dPt>
            <c:idx val="3"/>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7-EC4B-4850-B864-30347138155E}"/>
              </c:ext>
            </c:extLst>
          </c:dPt>
          <c:dLbls>
            <c:spPr>
              <a:noFill/>
              <a:ln>
                <a:noFill/>
              </a:ln>
              <a:effectLst>
                <a:glow rad="228600">
                  <a:schemeClr val="accent3">
                    <a:satMod val="175000"/>
                    <a:alpha val="40000"/>
                  </a:schemeClr>
                </a:glow>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Gráficas!$K$134:$K$137</c:f>
              <c:strCache>
                <c:ptCount val="4"/>
                <c:pt idx="0">
                  <c:v>Indicadores de Proceso
Logro: Definición del marco de seguridad y privacidad de la información y de los sistemas de información</c:v>
                </c:pt>
                <c:pt idx="1">
                  <c:v>Indicadores de Proceso
Logro: Plan de seguridad y privacidad de la información y de los sistemas de información</c:v>
                </c:pt>
                <c:pt idx="2">
                  <c:v>Indicadores de Proceso Logro: Monitoreo y mejoramiento continuo</c:v>
                </c:pt>
                <c:pt idx="3">
                  <c:v>Indicadores de resultado Seguridad y Privacidad de la Información</c:v>
                </c:pt>
              </c:strCache>
            </c:strRef>
          </c:xVal>
          <c:yVal>
            <c:numRef>
              <c:f>Gráficas!$M$134:$M$137</c:f>
              <c:numCache>
                <c:formatCode>0.0</c:formatCode>
                <c:ptCount val="4"/>
                <c:pt idx="0">
                  <c:v>85</c:v>
                </c:pt>
                <c:pt idx="1">
                  <c:v>51.666666666666664</c:v>
                </c:pt>
                <c:pt idx="2">
                  <c:v>100</c:v>
                </c:pt>
                <c:pt idx="3">
                  <c:v>33.333333333333336</c:v>
                </c:pt>
              </c:numCache>
            </c:numRef>
          </c:yVal>
          <c:smooth val="0"/>
          <c:extLst>
            <c:ext xmlns:c16="http://schemas.microsoft.com/office/drawing/2014/chart" uri="{C3380CC4-5D6E-409C-BE32-E72D297353CC}">
              <c16:uniqueId val="{00000008-EC4B-4850-B864-30347138155E}"/>
            </c:ext>
          </c:extLst>
        </c:ser>
        <c:dLbls>
          <c:showLegendKey val="0"/>
          <c:showVal val="0"/>
          <c:showCatName val="0"/>
          <c:showSerName val="0"/>
          <c:showPercent val="0"/>
          <c:showBubbleSize val="0"/>
        </c:dLbls>
        <c:axId val="241010176"/>
        <c:axId val="247920832"/>
      </c:scatterChart>
      <c:catAx>
        <c:axId val="2410101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247920832"/>
        <c:crosses val="autoZero"/>
        <c:auto val="1"/>
        <c:lblAlgn val="ctr"/>
        <c:lblOffset val="100"/>
        <c:noMultiLvlLbl val="0"/>
      </c:catAx>
      <c:valAx>
        <c:axId val="247920832"/>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241010176"/>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3" Type="http://schemas.openxmlformats.org/officeDocument/2006/relationships/image" Target="../media/image5.svg"/><Relationship Id="rId2" Type="http://schemas.openxmlformats.org/officeDocument/2006/relationships/image" Target="../media/image4.png"/><Relationship Id="rId1" Type="http://schemas.openxmlformats.org/officeDocument/2006/relationships/hyperlink" Target="#Inicio!A1"/><Relationship Id="rId4"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5.svg"/><Relationship Id="rId7" Type="http://schemas.openxmlformats.org/officeDocument/2006/relationships/image" Target="../media/image2.png"/><Relationship Id="rId2" Type="http://schemas.openxmlformats.org/officeDocument/2006/relationships/image" Target="../media/image4.png"/><Relationship Id="rId1" Type="http://schemas.openxmlformats.org/officeDocument/2006/relationships/hyperlink" Target="#Inicio!A1"/><Relationship Id="rId6" Type="http://schemas.openxmlformats.org/officeDocument/2006/relationships/image" Target="../media/image8.svg"/><Relationship Id="rId5" Type="http://schemas.openxmlformats.org/officeDocument/2006/relationships/image" Target="../media/image7.png"/><Relationship Id="rId4" Type="http://schemas.openxmlformats.org/officeDocument/2006/relationships/hyperlink" Target="#Gr&#225;ficas!A1"/></Relationships>
</file>

<file path=xl/drawings/_rels/drawing4.xml.rels><?xml version="1.0" encoding="UTF-8" standalone="yes"?>
<Relationships xmlns="http://schemas.openxmlformats.org/package/2006/relationships"><Relationship Id="rId8" Type="http://schemas.openxmlformats.org/officeDocument/2006/relationships/chart" Target="../charts/chart5.xml"/><Relationship Id="rId3" Type="http://schemas.openxmlformats.org/officeDocument/2006/relationships/image" Target="../media/image4.png"/><Relationship Id="rId7" Type="http://schemas.openxmlformats.org/officeDocument/2006/relationships/chart" Target="../charts/chart4.xml"/><Relationship Id="rId2" Type="http://schemas.openxmlformats.org/officeDocument/2006/relationships/hyperlink" Target="#Inicio!A1"/><Relationship Id="rId1" Type="http://schemas.openxmlformats.org/officeDocument/2006/relationships/chart" Target="../charts/chart1.xml"/><Relationship Id="rId6" Type="http://schemas.openxmlformats.org/officeDocument/2006/relationships/chart" Target="../charts/chart3.xml"/><Relationship Id="rId5" Type="http://schemas.openxmlformats.org/officeDocument/2006/relationships/chart" Target="../charts/chart2.xml"/><Relationship Id="rId10" Type="http://schemas.openxmlformats.org/officeDocument/2006/relationships/image" Target="../media/image2.png"/><Relationship Id="rId4" Type="http://schemas.openxmlformats.org/officeDocument/2006/relationships/image" Target="../media/image5.svg"/><Relationship Id="rId9" Type="http://schemas.openxmlformats.org/officeDocument/2006/relationships/chart" Target="../charts/chart6.xml"/></Relationships>
</file>

<file path=xl/drawings/_rels/drawing5.xml.rels><?xml version="1.0" encoding="UTF-8" standalone="yes"?>
<Relationships xmlns="http://schemas.openxmlformats.org/package/2006/relationships"><Relationship Id="rId3" Type="http://schemas.openxmlformats.org/officeDocument/2006/relationships/image" Target="../media/image5.svg"/><Relationship Id="rId2" Type="http://schemas.openxmlformats.org/officeDocument/2006/relationships/image" Target="../media/image4.png"/><Relationship Id="rId1" Type="http://schemas.openxmlformats.org/officeDocument/2006/relationships/hyperlink" Target="#Inicio!A1"/><Relationship Id="rId4"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6.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9.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10.emf"/></Relationships>
</file>

<file path=xl/drawings/drawing1.xml><?xml version="1.0" encoding="utf-8"?>
<xdr:wsDr xmlns:xdr="http://schemas.openxmlformats.org/drawingml/2006/spreadsheetDrawing" xmlns:a="http://schemas.openxmlformats.org/drawingml/2006/main">
  <xdr:twoCellAnchor editAs="oneCell">
    <xdr:from>
      <xdr:col>13</xdr:col>
      <xdr:colOff>321734</xdr:colOff>
      <xdr:row>1</xdr:row>
      <xdr:rowOff>147960</xdr:rowOff>
    </xdr:from>
    <xdr:to>
      <xdr:col>16</xdr:col>
      <xdr:colOff>465667</xdr:colOff>
      <xdr:row>1</xdr:row>
      <xdr:rowOff>734850</xdr:rowOff>
    </xdr:to>
    <xdr:pic>
      <xdr:nvPicPr>
        <xdr:cNvPr id="3" name="Imagen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118601" y="241093"/>
          <a:ext cx="2506133" cy="586890"/>
        </a:xfrm>
        <a:prstGeom prst="rect">
          <a:avLst/>
        </a:prstGeom>
      </xdr:spPr>
    </xdr:pic>
    <xdr:clientData/>
  </xdr:twoCellAnchor>
  <mc:AlternateContent xmlns:mc="http://schemas.openxmlformats.org/markup-compatibility/2006">
    <mc:Choice xmlns:a14="http://schemas.microsoft.com/office/drawing/2010/main" Requires="a14">
      <xdr:twoCellAnchor>
        <xdr:from>
          <xdr:col>3</xdr:col>
          <xdr:colOff>704850</xdr:colOff>
          <xdr:row>1</xdr:row>
          <xdr:rowOff>266700</xdr:rowOff>
        </xdr:from>
        <xdr:to>
          <xdr:col>11</xdr:col>
          <xdr:colOff>504825</xdr:colOff>
          <xdr:row>1</xdr:row>
          <xdr:rowOff>1638300</xdr:rowOff>
        </xdr:to>
        <xdr:sp macro="" textlink="">
          <xdr:nvSpPr>
            <xdr:cNvPr id="1027" name="Object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10</xdr:col>
      <xdr:colOff>309562</xdr:colOff>
      <xdr:row>93</xdr:row>
      <xdr:rowOff>11907</xdr:rowOff>
    </xdr:from>
    <xdr:to>
      <xdr:col>11</xdr:col>
      <xdr:colOff>461962</xdr:colOff>
      <xdr:row>98</xdr:row>
      <xdr:rowOff>33338</xdr:rowOff>
    </xdr:to>
    <xdr:pic>
      <xdr:nvPicPr>
        <xdr:cNvPr id="3" name="Gráfico 2" descr="Lista de comprobación">
          <a:hlinkClick xmlns:r="http://schemas.openxmlformats.org/officeDocument/2006/relationships" r:id="rId1"/>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6607968" y="22598063"/>
          <a:ext cx="914400" cy="914400"/>
        </a:xfrm>
        <a:prstGeom prst="rect">
          <a:avLst/>
        </a:prstGeom>
      </xdr:spPr>
    </xdr:pic>
    <xdr:clientData/>
  </xdr:twoCellAnchor>
  <xdr:twoCellAnchor editAs="oneCell">
    <xdr:from>
      <xdr:col>13</xdr:col>
      <xdr:colOff>182298</xdr:colOff>
      <xdr:row>1</xdr:row>
      <xdr:rowOff>112183</xdr:rowOff>
    </xdr:from>
    <xdr:to>
      <xdr:col>18</xdr:col>
      <xdr:colOff>357698</xdr:colOff>
      <xdr:row>1</xdr:row>
      <xdr:rowOff>1069282</xdr:rowOff>
    </xdr:to>
    <xdr:pic>
      <xdr:nvPicPr>
        <xdr:cNvPr id="5" name="Imagen 4">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9046898" y="213783"/>
          <a:ext cx="4112400" cy="957099"/>
        </a:xfrm>
        <a:prstGeom prst="rect">
          <a:avLst/>
        </a:prstGeom>
      </xdr:spPr>
    </xdr:pic>
    <xdr:clientData/>
  </xdr:twoCellAnchor>
  <mc:AlternateContent xmlns:mc="http://schemas.openxmlformats.org/markup-compatibility/2006">
    <mc:Choice xmlns:a14="http://schemas.microsoft.com/office/drawing/2010/main" Requires="a14">
      <xdr:twoCellAnchor>
        <xdr:from>
          <xdr:col>4</xdr:col>
          <xdr:colOff>533400</xdr:colOff>
          <xdr:row>1</xdr:row>
          <xdr:rowOff>95250</xdr:rowOff>
        </xdr:from>
        <xdr:to>
          <xdr:col>12</xdr:col>
          <xdr:colOff>342900</xdr:colOff>
          <xdr:row>1</xdr:row>
          <xdr:rowOff>1466850</xdr:rowOff>
        </xdr:to>
        <xdr:sp macro="" textlink="">
          <xdr:nvSpPr>
            <xdr:cNvPr id="2052" name="Object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10</xdr:col>
      <xdr:colOff>0</xdr:colOff>
      <xdr:row>9</xdr:row>
      <xdr:rowOff>4143375</xdr:rowOff>
    </xdr:from>
    <xdr:to>
      <xdr:col>11</xdr:col>
      <xdr:colOff>286036</xdr:colOff>
      <xdr:row>10</xdr:row>
      <xdr:rowOff>14044</xdr:rowOff>
    </xdr:to>
    <xdr:pic>
      <xdr:nvPicPr>
        <xdr:cNvPr id="2" name="Gráfico 1" descr="Lista de comprobación">
          <a:hlinkClick xmlns:r="http://schemas.openxmlformats.org/officeDocument/2006/relationships" r:id="rId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1699538" y="6175375"/>
          <a:ext cx="1044999" cy="1070525"/>
        </a:xfrm>
        <a:prstGeom prst="rect">
          <a:avLst/>
        </a:prstGeom>
      </xdr:spPr>
    </xdr:pic>
    <xdr:clientData/>
  </xdr:twoCellAnchor>
  <xdr:twoCellAnchor editAs="oneCell">
    <xdr:from>
      <xdr:col>10</xdr:col>
      <xdr:colOff>0</xdr:colOff>
      <xdr:row>11</xdr:row>
      <xdr:rowOff>1365250</xdr:rowOff>
    </xdr:from>
    <xdr:to>
      <xdr:col>11</xdr:col>
      <xdr:colOff>366849</xdr:colOff>
      <xdr:row>11</xdr:row>
      <xdr:rowOff>2407784</xdr:rowOff>
    </xdr:to>
    <xdr:pic>
      <xdr:nvPicPr>
        <xdr:cNvPr id="4" name="Gráfico 3" descr="Gráfico de barras">
          <a:hlinkClick xmlns:r="http://schemas.openxmlformats.org/officeDocument/2006/relationships" r:id="rId4"/>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22132925" y="11779250"/>
          <a:ext cx="1125812" cy="1050471"/>
        </a:xfrm>
        <a:prstGeom prst="rect">
          <a:avLst/>
        </a:prstGeom>
      </xdr:spPr>
    </xdr:pic>
    <xdr:clientData/>
  </xdr:twoCellAnchor>
  <xdr:twoCellAnchor editAs="oneCell">
    <xdr:from>
      <xdr:col>7</xdr:col>
      <xdr:colOff>856456</xdr:colOff>
      <xdr:row>1</xdr:row>
      <xdr:rowOff>140759</xdr:rowOff>
    </xdr:from>
    <xdr:to>
      <xdr:col>9</xdr:col>
      <xdr:colOff>227522</xdr:colOff>
      <xdr:row>1</xdr:row>
      <xdr:rowOff>1097858</xdr:rowOff>
    </xdr:to>
    <xdr:pic>
      <xdr:nvPicPr>
        <xdr:cNvPr id="6" name="Imagen 5">
          <a:extLst>
            <a:ext uri="{FF2B5EF4-FFF2-40B4-BE49-F238E27FC236}">
              <a16:creationId xmlns:a16="http://schemas.microsoft.com/office/drawing/2014/main" id="{00000000-0008-0000-0200-000006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11896989" y="216959"/>
          <a:ext cx="4091233" cy="957099"/>
        </a:xfrm>
        <a:prstGeom prst="rect">
          <a:avLst/>
        </a:prstGeom>
      </xdr:spPr>
    </xdr:pic>
    <xdr:clientData/>
  </xdr:twoCellAnchor>
  <mc:AlternateContent xmlns:mc="http://schemas.openxmlformats.org/markup-compatibility/2006">
    <mc:Choice xmlns:a14="http://schemas.microsoft.com/office/drawing/2010/main" Requires="a14">
      <xdr:twoCellAnchor>
        <xdr:from>
          <xdr:col>4</xdr:col>
          <xdr:colOff>1143000</xdr:colOff>
          <xdr:row>1</xdr:row>
          <xdr:rowOff>171450</xdr:rowOff>
        </xdr:from>
        <xdr:to>
          <xdr:col>6</xdr:col>
          <xdr:colOff>3771900</xdr:colOff>
          <xdr:row>1</xdr:row>
          <xdr:rowOff>1676400</xdr:rowOff>
        </xdr:to>
        <xdr:sp macro="" textlink="">
          <xdr:nvSpPr>
            <xdr:cNvPr id="3077" name="Object 5" hidden="1">
              <a:extLst>
                <a:ext uri="{63B3BB69-23CF-44E3-9099-C40C66FF867C}">
                  <a14:compatExt spid="_x0000_s3077"/>
                </a:ext>
                <a:ext uri="{FF2B5EF4-FFF2-40B4-BE49-F238E27FC236}">
                  <a16:creationId xmlns:a16="http://schemas.microsoft.com/office/drawing/2014/main" id="{00000000-0008-0000-0200-0000050C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7</xdr:col>
      <xdr:colOff>464344</xdr:colOff>
      <xdr:row>7</xdr:row>
      <xdr:rowOff>119063</xdr:rowOff>
    </xdr:from>
    <xdr:to>
      <xdr:col>16</xdr:col>
      <xdr:colOff>446344</xdr:colOff>
      <xdr:row>25</xdr:row>
      <xdr:rowOff>144376</xdr:rowOff>
    </xdr:to>
    <xdr:graphicFrame macro="">
      <xdr:nvGraphicFramePr>
        <xdr:cNvPr id="5" name="Gráfico 4">
          <a:extLst>
            <a:ext uri="{FF2B5EF4-FFF2-40B4-BE49-F238E27FC236}">
              <a16:creationId xmlns:a16="http://schemas.microsoft.com/office/drawing/2014/main" id="{00000000-0008-0000-03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10</xdr:col>
      <xdr:colOff>285750</xdr:colOff>
      <xdr:row>155</xdr:row>
      <xdr:rowOff>35719</xdr:rowOff>
    </xdr:from>
    <xdr:to>
      <xdr:col>11</xdr:col>
      <xdr:colOff>438150</xdr:colOff>
      <xdr:row>160</xdr:row>
      <xdr:rowOff>57151</xdr:rowOff>
    </xdr:to>
    <xdr:pic>
      <xdr:nvPicPr>
        <xdr:cNvPr id="6" name="Gráfico 5" descr="Lista de comprobación">
          <a:hlinkClick xmlns:r="http://schemas.openxmlformats.org/officeDocument/2006/relationships" r:id="rId2"/>
          <a:extLst>
            <a:ext uri="{FF2B5EF4-FFF2-40B4-BE49-F238E27FC236}">
              <a16:creationId xmlns:a16="http://schemas.microsoft.com/office/drawing/2014/main" id="{00000000-0008-0000-0300-00000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6560344" y="17787938"/>
          <a:ext cx="914400" cy="914400"/>
        </a:xfrm>
        <a:prstGeom prst="rect">
          <a:avLst/>
        </a:prstGeom>
      </xdr:spPr>
    </xdr:pic>
    <xdr:clientData/>
  </xdr:twoCellAnchor>
  <xdr:twoCellAnchor>
    <xdr:from>
      <xdr:col>7</xdr:col>
      <xdr:colOff>392906</xdr:colOff>
      <xdr:row>30</xdr:row>
      <xdr:rowOff>11907</xdr:rowOff>
    </xdr:from>
    <xdr:to>
      <xdr:col>16</xdr:col>
      <xdr:colOff>374906</xdr:colOff>
      <xdr:row>48</xdr:row>
      <xdr:rowOff>37221</xdr:rowOff>
    </xdr:to>
    <xdr:graphicFrame macro="">
      <xdr:nvGraphicFramePr>
        <xdr:cNvPr id="7" name="Gráfico 6">
          <a:extLst>
            <a:ext uri="{FF2B5EF4-FFF2-40B4-BE49-F238E27FC236}">
              <a16:creationId xmlns:a16="http://schemas.microsoft.com/office/drawing/2014/main" id="{00000000-0008-0000-03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5</xdr:col>
      <xdr:colOff>702469</xdr:colOff>
      <xdr:row>54</xdr:row>
      <xdr:rowOff>59531</xdr:rowOff>
    </xdr:from>
    <xdr:to>
      <xdr:col>16</xdr:col>
      <xdr:colOff>714375</xdr:colOff>
      <xdr:row>72</xdr:row>
      <xdr:rowOff>84845</xdr:rowOff>
    </xdr:to>
    <xdr:graphicFrame macro="">
      <xdr:nvGraphicFramePr>
        <xdr:cNvPr id="8" name="Gráfico 7">
          <a:extLst>
            <a:ext uri="{FF2B5EF4-FFF2-40B4-BE49-F238E27FC236}">
              <a16:creationId xmlns:a16="http://schemas.microsoft.com/office/drawing/2014/main" id="{00000000-0008-0000-03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5</xdr:col>
      <xdr:colOff>95249</xdr:colOff>
      <xdr:row>78</xdr:row>
      <xdr:rowOff>59530</xdr:rowOff>
    </xdr:from>
    <xdr:to>
      <xdr:col>17</xdr:col>
      <xdr:colOff>345280</xdr:colOff>
      <xdr:row>99</xdr:row>
      <xdr:rowOff>11906</xdr:rowOff>
    </xdr:to>
    <xdr:graphicFrame macro="">
      <xdr:nvGraphicFramePr>
        <xdr:cNvPr id="9" name="Gráfico 8">
          <a:extLst>
            <a:ext uri="{FF2B5EF4-FFF2-40B4-BE49-F238E27FC236}">
              <a16:creationId xmlns:a16="http://schemas.microsoft.com/office/drawing/2014/main" id="{00000000-0008-0000-03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4</xdr:col>
      <xdr:colOff>571500</xdr:colOff>
      <xdr:row>103</xdr:row>
      <xdr:rowOff>107155</xdr:rowOff>
    </xdr:from>
    <xdr:to>
      <xdr:col>18</xdr:col>
      <xdr:colOff>95250</xdr:colOff>
      <xdr:row>124</xdr:row>
      <xdr:rowOff>107156</xdr:rowOff>
    </xdr:to>
    <xdr:graphicFrame macro="">
      <xdr:nvGraphicFramePr>
        <xdr:cNvPr id="10" name="Gráfico 9">
          <a:extLst>
            <a:ext uri="{FF2B5EF4-FFF2-40B4-BE49-F238E27FC236}">
              <a16:creationId xmlns:a16="http://schemas.microsoft.com/office/drawing/2014/main" id="{00000000-0008-0000-03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6</xdr:col>
      <xdr:colOff>2</xdr:colOff>
      <xdr:row>130</xdr:row>
      <xdr:rowOff>142873</xdr:rowOff>
    </xdr:from>
    <xdr:to>
      <xdr:col>18</xdr:col>
      <xdr:colOff>250033</xdr:colOff>
      <xdr:row>152</xdr:row>
      <xdr:rowOff>95249</xdr:rowOff>
    </xdr:to>
    <xdr:graphicFrame macro="">
      <xdr:nvGraphicFramePr>
        <xdr:cNvPr id="11" name="Gráfico 10">
          <a:extLst>
            <a:ext uri="{FF2B5EF4-FFF2-40B4-BE49-F238E27FC236}">
              <a16:creationId xmlns:a16="http://schemas.microsoft.com/office/drawing/2014/main" id="{00000000-0008-0000-03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editAs="oneCell">
    <xdr:from>
      <xdr:col>14</xdr:col>
      <xdr:colOff>604043</xdr:colOff>
      <xdr:row>1</xdr:row>
      <xdr:rowOff>64823</xdr:rowOff>
    </xdr:from>
    <xdr:to>
      <xdr:col>19</xdr:col>
      <xdr:colOff>779443</xdr:colOff>
      <xdr:row>1</xdr:row>
      <xdr:rowOff>1021922</xdr:rowOff>
    </xdr:to>
    <xdr:pic>
      <xdr:nvPicPr>
        <xdr:cNvPr id="13" name="Imagen 12">
          <a:extLst>
            <a:ext uri="{FF2B5EF4-FFF2-40B4-BE49-F238E27FC236}">
              <a16:creationId xmlns:a16="http://schemas.microsoft.com/office/drawing/2014/main" id="{00000000-0008-0000-0300-00000D000000}"/>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0213710" y="191823"/>
          <a:ext cx="4112400" cy="957099"/>
        </a:xfrm>
        <a:prstGeom prst="rect">
          <a:avLst/>
        </a:prstGeom>
      </xdr:spPr>
    </xdr:pic>
    <xdr:clientData/>
  </xdr:twoCellAnchor>
  <mc:AlternateContent xmlns:mc="http://schemas.openxmlformats.org/markup-compatibility/2006">
    <mc:Choice xmlns:a14="http://schemas.microsoft.com/office/drawing/2010/main" Requires="a14">
      <xdr:twoCellAnchor>
        <xdr:from>
          <xdr:col>4</xdr:col>
          <xdr:colOff>419100</xdr:colOff>
          <xdr:row>1</xdr:row>
          <xdr:rowOff>104775</xdr:rowOff>
        </xdr:from>
        <xdr:to>
          <xdr:col>12</xdr:col>
          <xdr:colOff>228600</xdr:colOff>
          <xdr:row>1</xdr:row>
          <xdr:rowOff>1476375</xdr:rowOff>
        </xdr:to>
        <xdr:sp macro="" textlink="">
          <xdr:nvSpPr>
            <xdr:cNvPr id="4100" name="Object 4" hidden="1">
              <a:extLst>
                <a:ext uri="{63B3BB69-23CF-44E3-9099-C40C66FF867C}">
                  <a14:compatExt spid="_x0000_s4100"/>
                </a:ext>
                <a:ext uri="{FF2B5EF4-FFF2-40B4-BE49-F238E27FC236}">
                  <a16:creationId xmlns:a16="http://schemas.microsoft.com/office/drawing/2014/main" id="{00000000-0008-0000-0300-00000410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editAs="oneCell">
    <xdr:from>
      <xdr:col>4</xdr:col>
      <xdr:colOff>1353553</xdr:colOff>
      <xdr:row>81</xdr:row>
      <xdr:rowOff>70184</xdr:rowOff>
    </xdr:from>
    <xdr:to>
      <xdr:col>4</xdr:col>
      <xdr:colOff>2267953</xdr:colOff>
      <xdr:row>86</xdr:row>
      <xdr:rowOff>38703</xdr:rowOff>
    </xdr:to>
    <xdr:pic>
      <xdr:nvPicPr>
        <xdr:cNvPr id="3" name="Gráfico 2" descr="Lista de comprobación">
          <a:hlinkClick xmlns:r="http://schemas.openxmlformats.org/officeDocument/2006/relationships" r:id="rId1"/>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4652211" y="110530105"/>
          <a:ext cx="914400" cy="921018"/>
        </a:xfrm>
        <a:prstGeom prst="rect">
          <a:avLst/>
        </a:prstGeom>
      </xdr:spPr>
    </xdr:pic>
    <xdr:clientData/>
  </xdr:twoCellAnchor>
  <xdr:twoCellAnchor editAs="oneCell">
    <xdr:from>
      <xdr:col>11</xdr:col>
      <xdr:colOff>922020</xdr:colOff>
      <xdr:row>1</xdr:row>
      <xdr:rowOff>220504</xdr:rowOff>
    </xdr:from>
    <xdr:to>
      <xdr:col>13</xdr:col>
      <xdr:colOff>3792</xdr:colOff>
      <xdr:row>1</xdr:row>
      <xdr:rowOff>1177603</xdr:rowOff>
    </xdr:to>
    <xdr:pic>
      <xdr:nvPicPr>
        <xdr:cNvPr id="5" name="Imagen 4">
          <a:extLst>
            <a:ext uri="{FF2B5EF4-FFF2-40B4-BE49-F238E27FC236}">
              <a16:creationId xmlns:a16="http://schemas.microsoft.com/office/drawing/2014/main" id="{00000000-0008-0000-0400-000005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1536680" y="342424"/>
          <a:ext cx="4027152" cy="957099"/>
        </a:xfrm>
        <a:prstGeom prst="rect">
          <a:avLst/>
        </a:prstGeom>
      </xdr:spPr>
    </xdr:pic>
    <xdr:clientData/>
  </xdr:twoCellAnchor>
  <mc:AlternateContent xmlns:mc="http://schemas.openxmlformats.org/markup-compatibility/2006">
    <mc:Choice xmlns:a14="http://schemas.microsoft.com/office/drawing/2010/main" Requires="a14">
      <xdr:twoCellAnchor>
        <xdr:from>
          <xdr:col>4</xdr:col>
          <xdr:colOff>571500</xdr:colOff>
          <xdr:row>1</xdr:row>
          <xdr:rowOff>257175</xdr:rowOff>
        </xdr:from>
        <xdr:to>
          <xdr:col>10</xdr:col>
          <xdr:colOff>1838325</xdr:colOff>
          <xdr:row>1</xdr:row>
          <xdr:rowOff>3400425</xdr:rowOff>
        </xdr:to>
        <xdr:sp macro="" textlink="">
          <xdr:nvSpPr>
            <xdr:cNvPr id="5128" name="Object 8" hidden="1">
              <a:extLst>
                <a:ext uri="{63B3BB69-23CF-44E3-9099-C40C66FF867C}">
                  <a14:compatExt spid="_x0000_s5128"/>
                </a:ext>
                <a:ext uri="{FF2B5EF4-FFF2-40B4-BE49-F238E27FC236}">
                  <a16:creationId xmlns:a16="http://schemas.microsoft.com/office/drawing/2014/main" id="{00000000-0008-0000-0400-0000081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F\Users\Paothito\Downloads\C\Users\LinaMaria\Desktop\DAFP%202017\DAFP_Modelo%20Instrumento_Dic2016Simulador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nderaciones y parámetros"/>
      <sheetName val="Listas"/>
    </sheetNames>
    <sheetDataSet>
      <sheetData sheetId="0" refreshError="1"/>
      <sheetData sheetId="1"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package" Target="../embeddings/Microsoft_Word_Document.docx"/></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image" Target="../media/image3.emf"/><Relationship Id="rId4" Type="http://schemas.openxmlformats.org/officeDocument/2006/relationships/package" Target="../embeddings/Microsoft_Word_Document1.docx"/></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image" Target="../media/image6.emf"/><Relationship Id="rId4" Type="http://schemas.openxmlformats.org/officeDocument/2006/relationships/package" Target="../embeddings/Microsoft_Word_Document2.docx"/></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5" Type="http://schemas.openxmlformats.org/officeDocument/2006/relationships/image" Target="../media/image9.emf"/><Relationship Id="rId4" Type="http://schemas.openxmlformats.org/officeDocument/2006/relationships/package" Target="../embeddings/Microsoft_Word_Document3.docx"/></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5" Type="http://schemas.openxmlformats.org/officeDocument/2006/relationships/image" Target="../media/image10.emf"/><Relationship Id="rId4" Type="http://schemas.openxmlformats.org/officeDocument/2006/relationships/package" Target="../embeddings/Microsoft_Word_Document4.docx"/></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17"/>
  <sheetViews>
    <sheetView showGridLines="0" zoomScale="90" zoomScaleNormal="90" zoomScalePageLayoutView="90" workbookViewId="0">
      <selection activeCell="N2" sqref="N2"/>
    </sheetView>
  </sheetViews>
  <sheetFormatPr baseColWidth="10" defaultColWidth="0" defaultRowHeight="15" zeroHeight="1" x14ac:dyDescent="0.25"/>
  <cols>
    <col min="1" max="1" width="1.140625" style="83" customWidth="1"/>
    <col min="2" max="2" width="0.85546875" style="83" customWidth="1"/>
    <col min="3" max="17" width="11.42578125" style="83" customWidth="1"/>
    <col min="18" max="19" width="1.42578125" style="83" customWidth="1"/>
    <col min="20" max="16384" width="11.42578125" style="83" hidden="1"/>
  </cols>
  <sheetData>
    <row r="1" spans="2:18" ht="7.5" customHeight="1" thickBot="1" x14ac:dyDescent="0.3"/>
    <row r="2" spans="2:18" ht="145.9" customHeight="1" x14ac:dyDescent="0.25">
      <c r="B2" s="80"/>
      <c r="C2" s="81"/>
      <c r="D2" s="81"/>
      <c r="E2" s="81"/>
      <c r="F2" s="81"/>
      <c r="G2" s="81"/>
      <c r="H2" s="81"/>
      <c r="I2" s="81"/>
      <c r="J2" s="81"/>
      <c r="K2" s="81"/>
      <c r="L2" s="81"/>
      <c r="M2" s="81"/>
      <c r="N2" s="81"/>
      <c r="O2" s="81"/>
      <c r="P2" s="81"/>
      <c r="Q2" s="81"/>
      <c r="R2" s="82"/>
    </row>
    <row r="3" spans="2:18" ht="27.95" customHeight="1" x14ac:dyDescent="0.25">
      <c r="B3" s="84"/>
      <c r="C3" s="145" t="s">
        <v>34</v>
      </c>
      <c r="D3" s="145"/>
      <c r="E3" s="145"/>
      <c r="F3" s="145"/>
      <c r="G3" s="145"/>
      <c r="H3" s="145"/>
      <c r="I3" s="145"/>
      <c r="J3" s="145"/>
      <c r="K3" s="145"/>
      <c r="L3" s="145"/>
      <c r="M3" s="145"/>
      <c r="N3" s="145"/>
      <c r="O3" s="145"/>
      <c r="P3" s="145"/>
      <c r="Q3" s="145"/>
      <c r="R3" s="85"/>
    </row>
    <row r="4" spans="2:18" ht="3.95" customHeight="1" x14ac:dyDescent="0.25">
      <c r="B4" s="84"/>
      <c r="C4" s="86"/>
      <c r="D4" s="86"/>
      <c r="E4" s="86"/>
      <c r="F4" s="86"/>
      <c r="G4" s="86"/>
      <c r="H4" s="86"/>
      <c r="I4" s="86"/>
      <c r="J4" s="86"/>
      <c r="K4" s="86"/>
      <c r="L4" s="86"/>
      <c r="M4" s="86"/>
      <c r="N4" s="86"/>
      <c r="O4" s="86"/>
      <c r="P4" s="86"/>
      <c r="Q4" s="86"/>
      <c r="R4" s="85"/>
    </row>
    <row r="5" spans="2:18" ht="27.95" customHeight="1" x14ac:dyDescent="0.25">
      <c r="B5" s="84"/>
      <c r="C5" s="145" t="s">
        <v>223</v>
      </c>
      <c r="D5" s="145"/>
      <c r="E5" s="145"/>
      <c r="F5" s="145"/>
      <c r="G5" s="145"/>
      <c r="H5" s="145"/>
      <c r="I5" s="145"/>
      <c r="J5" s="145"/>
      <c r="K5" s="145"/>
      <c r="L5" s="145"/>
      <c r="M5" s="145"/>
      <c r="N5" s="145"/>
      <c r="O5" s="145"/>
      <c r="P5" s="145"/>
      <c r="Q5" s="145"/>
      <c r="R5" s="85"/>
    </row>
    <row r="6" spans="2:18" x14ac:dyDescent="0.25">
      <c r="B6" s="84"/>
      <c r="R6" s="85"/>
    </row>
    <row r="7" spans="2:18" x14ac:dyDescent="0.25">
      <c r="B7" s="84"/>
      <c r="R7" s="85"/>
    </row>
    <row r="8" spans="2:18" ht="24.75" customHeight="1" x14ac:dyDescent="0.25">
      <c r="B8" s="84"/>
      <c r="D8" s="146" t="s">
        <v>7</v>
      </c>
      <c r="E8" s="146"/>
      <c r="F8" s="146"/>
      <c r="G8" s="146"/>
      <c r="H8" s="146"/>
      <c r="I8" s="146"/>
      <c r="J8" s="146"/>
      <c r="K8" s="146"/>
      <c r="L8" s="146"/>
      <c r="M8" s="146"/>
      <c r="N8" s="146"/>
      <c r="O8" s="146"/>
      <c r="P8" s="146"/>
      <c r="Q8" s="87"/>
      <c r="R8" s="85"/>
    </row>
    <row r="9" spans="2:18" ht="20.25" customHeight="1" x14ac:dyDescent="0.25">
      <c r="B9" s="84"/>
      <c r="R9" s="85"/>
    </row>
    <row r="10" spans="2:18" ht="20.25" customHeight="1" x14ac:dyDescent="0.25">
      <c r="B10" s="84"/>
      <c r="R10" s="85"/>
    </row>
    <row r="11" spans="2:18" ht="24.75" customHeight="1" x14ac:dyDescent="0.25">
      <c r="B11" s="84"/>
      <c r="D11" s="146" t="s">
        <v>182</v>
      </c>
      <c r="E11" s="146"/>
      <c r="F11" s="146"/>
      <c r="G11" s="146"/>
      <c r="H11" s="146"/>
      <c r="I11" s="146"/>
      <c r="J11" s="146"/>
      <c r="K11" s="146"/>
      <c r="L11" s="146"/>
      <c r="M11" s="146"/>
      <c r="N11" s="146"/>
      <c r="O11" s="146"/>
      <c r="P11" s="146"/>
      <c r="Q11" s="87"/>
      <c r="R11" s="85"/>
    </row>
    <row r="12" spans="2:18" ht="20.25" customHeight="1" x14ac:dyDescent="0.25">
      <c r="B12" s="84"/>
      <c r="R12" s="85"/>
    </row>
    <row r="13" spans="2:18" ht="20.25" customHeight="1" x14ac:dyDescent="0.25">
      <c r="B13" s="84"/>
      <c r="R13" s="85"/>
    </row>
    <row r="14" spans="2:18" ht="24.75" customHeight="1" x14ac:dyDescent="0.25">
      <c r="B14" s="84"/>
      <c r="D14" s="146" t="s">
        <v>183</v>
      </c>
      <c r="E14" s="146"/>
      <c r="F14" s="146"/>
      <c r="G14" s="146"/>
      <c r="H14" s="146"/>
      <c r="I14" s="146"/>
      <c r="J14" s="146"/>
      <c r="K14" s="146"/>
      <c r="L14" s="146"/>
      <c r="M14" s="146"/>
      <c r="N14" s="146"/>
      <c r="O14" s="146"/>
      <c r="P14" s="146"/>
      <c r="Q14" s="87"/>
      <c r="R14" s="85"/>
    </row>
    <row r="15" spans="2:18" ht="20.25" customHeight="1" x14ac:dyDescent="0.25">
      <c r="B15" s="84"/>
      <c r="R15" s="85"/>
    </row>
    <row r="16" spans="2:18" ht="18.75" customHeight="1" thickBot="1" x14ac:dyDescent="0.3">
      <c r="B16" s="88"/>
      <c r="C16" s="89"/>
      <c r="D16" s="89"/>
      <c r="E16" s="89"/>
      <c r="F16" s="89"/>
      <c r="G16" s="89"/>
      <c r="H16" s="89"/>
      <c r="I16" s="89"/>
      <c r="J16" s="89"/>
      <c r="K16" s="89"/>
      <c r="L16" s="89"/>
      <c r="M16" s="89"/>
      <c r="N16" s="89"/>
      <c r="O16" s="89"/>
      <c r="P16" s="89"/>
      <c r="Q16" s="89"/>
      <c r="R16" s="90"/>
    </row>
    <row r="17" x14ac:dyDescent="0.25"/>
  </sheetData>
  <mergeCells count="5">
    <mergeCell ref="C3:Q3"/>
    <mergeCell ref="D8:P8"/>
    <mergeCell ref="D11:P11"/>
    <mergeCell ref="D14:P14"/>
    <mergeCell ref="C5:Q5"/>
  </mergeCells>
  <hyperlinks>
    <hyperlink ref="D8:P8" location="Instrucciones!A1" display="INSTRUCCIONES DE DILIGENCIAMIENTO" xr:uid="{00000000-0004-0000-0000-000000000000}"/>
    <hyperlink ref="D11:P11" location="Autodiagnóstico!A1" display="AUTODIAGNÓSTICO" xr:uid="{00000000-0004-0000-0000-000001000000}"/>
    <hyperlink ref="D14:P14" location="'Plan de Acción'!A1" display="PLAN DE ACCIÓN" xr:uid="{00000000-0004-0000-0000-000002000000}"/>
  </hyperlinks>
  <pageMargins left="0.7" right="0.7" top="0.75" bottom="0.75" header="0.3" footer="0.3"/>
  <pageSetup orientation="portrait" r:id="rId1"/>
  <drawing r:id="rId2"/>
  <legacyDrawing r:id="rId3"/>
  <oleObjects>
    <mc:AlternateContent xmlns:mc="http://schemas.openxmlformats.org/markup-compatibility/2006">
      <mc:Choice Requires="x14">
        <oleObject progId="Word.Document.12" shapeId="1027" r:id="rId4">
          <objectPr defaultSize="0" r:id="rId5">
            <anchor moveWithCells="1" sizeWithCells="1">
              <from>
                <xdr:col>3</xdr:col>
                <xdr:colOff>704850</xdr:colOff>
                <xdr:row>1</xdr:row>
                <xdr:rowOff>266700</xdr:rowOff>
              </from>
              <to>
                <xdr:col>11</xdr:col>
                <xdr:colOff>504825</xdr:colOff>
                <xdr:row>1</xdr:row>
                <xdr:rowOff>1638300</xdr:rowOff>
              </to>
            </anchor>
          </objectPr>
        </oleObject>
      </mc:Choice>
      <mc:Fallback>
        <oleObject progId="Word.Document.12" shapeId="1027" r:id="rId4"/>
      </mc:Fallback>
    </mc:AlternateContent>
  </oleObjects>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Y99"/>
  <sheetViews>
    <sheetView showGridLines="0" showZeros="0" topLeftCell="A43" zoomScale="90" zoomScaleNormal="90" zoomScalePageLayoutView="90" workbookViewId="0">
      <selection activeCell="Q20" sqref="Q20"/>
    </sheetView>
  </sheetViews>
  <sheetFormatPr baseColWidth="10" defaultColWidth="0" defaultRowHeight="14.25" zeroHeight="1" x14ac:dyDescent="0.25"/>
  <cols>
    <col min="1" max="2" width="1.42578125" style="1" customWidth="1"/>
    <col min="3" max="12" width="11.42578125" style="1" customWidth="1"/>
    <col min="13" max="13" width="11.42578125" style="3" customWidth="1"/>
    <col min="14" max="19" width="11.42578125" style="1" customWidth="1"/>
    <col min="20" max="20" width="1.42578125" style="1" customWidth="1"/>
    <col min="21" max="21" width="3.85546875" style="1" customWidth="1"/>
    <col min="22" max="25" width="0" style="1" hidden="1" customWidth="1"/>
    <col min="26" max="16384" width="11.42578125" style="1" hidden="1"/>
  </cols>
  <sheetData>
    <row r="1" spans="2:25" ht="8.25" customHeight="1" thickBot="1" x14ac:dyDescent="0.3">
      <c r="C1" s="2"/>
      <c r="L1" s="1" t="s">
        <v>5</v>
      </c>
    </row>
    <row r="2" spans="2:25" ht="118.15" customHeight="1" x14ac:dyDescent="0.25">
      <c r="B2" s="11"/>
      <c r="C2" s="12"/>
      <c r="D2" s="5"/>
      <c r="E2" s="5"/>
      <c r="F2" s="5"/>
      <c r="G2" s="5"/>
      <c r="H2" s="5"/>
      <c r="I2" s="5"/>
      <c r="J2" s="5"/>
      <c r="K2" s="5"/>
      <c r="L2" s="5"/>
      <c r="M2" s="13"/>
      <c r="N2" s="5"/>
      <c r="O2" s="5"/>
      <c r="P2" s="5"/>
      <c r="Q2" s="5"/>
      <c r="R2" s="5"/>
      <c r="S2" s="5"/>
      <c r="T2" s="6"/>
    </row>
    <row r="3" spans="2:25" ht="27" x14ac:dyDescent="0.25">
      <c r="B3" s="14"/>
      <c r="C3" s="148" t="s">
        <v>224</v>
      </c>
      <c r="D3" s="149"/>
      <c r="E3" s="149"/>
      <c r="F3" s="149"/>
      <c r="G3" s="149"/>
      <c r="H3" s="149"/>
      <c r="I3" s="149"/>
      <c r="J3" s="149"/>
      <c r="K3" s="149"/>
      <c r="L3" s="149"/>
      <c r="M3" s="149"/>
      <c r="N3" s="149"/>
      <c r="O3" s="149"/>
      <c r="P3" s="149"/>
      <c r="Q3" s="149"/>
      <c r="R3" s="149"/>
      <c r="S3" s="150"/>
      <c r="T3" s="15"/>
      <c r="U3" s="4"/>
      <c r="V3" s="4"/>
      <c r="W3" s="4"/>
      <c r="X3" s="4"/>
      <c r="Y3" s="4"/>
    </row>
    <row r="4" spans="2:25" ht="7.5" customHeight="1" x14ac:dyDescent="0.25">
      <c r="B4" s="14"/>
      <c r="C4" s="2"/>
      <c r="T4" s="7"/>
    </row>
    <row r="5" spans="2:25" ht="23.25" customHeight="1" x14ac:dyDescent="0.25">
      <c r="B5" s="14"/>
      <c r="C5" s="151" t="s">
        <v>7</v>
      </c>
      <c r="D5" s="151"/>
      <c r="E5" s="151"/>
      <c r="F5" s="151"/>
      <c r="G5" s="151"/>
      <c r="H5" s="151"/>
      <c r="I5" s="151"/>
      <c r="J5" s="151"/>
      <c r="K5" s="151"/>
      <c r="L5" s="151"/>
      <c r="M5" s="151"/>
      <c r="N5" s="151"/>
      <c r="O5" s="151"/>
      <c r="P5" s="151"/>
      <c r="Q5" s="151"/>
      <c r="R5" s="151"/>
      <c r="S5" s="151"/>
      <c r="T5" s="7"/>
    </row>
    <row r="6" spans="2:25" ht="15" customHeight="1" x14ac:dyDescent="0.25">
      <c r="B6" s="14"/>
      <c r="C6" s="2"/>
      <c r="T6" s="7"/>
    </row>
    <row r="7" spans="2:25" ht="15" customHeight="1" x14ac:dyDescent="0.25">
      <c r="B7" s="14"/>
      <c r="C7" s="152" t="s">
        <v>184</v>
      </c>
      <c r="D7" s="152"/>
      <c r="E7" s="152"/>
      <c r="F7" s="152"/>
      <c r="G7" s="152"/>
      <c r="H7" s="152"/>
      <c r="I7" s="152"/>
      <c r="J7" s="152"/>
      <c r="K7" s="152"/>
      <c r="L7" s="152"/>
      <c r="M7" s="152"/>
      <c r="N7" s="152"/>
      <c r="O7" s="152"/>
      <c r="P7" s="152"/>
      <c r="Q7" s="152"/>
      <c r="R7" s="152"/>
      <c r="S7" s="152"/>
      <c r="T7" s="7"/>
    </row>
    <row r="8" spans="2:25" ht="15" customHeight="1" x14ac:dyDescent="0.25">
      <c r="B8" s="14"/>
      <c r="C8" s="152"/>
      <c r="D8" s="152"/>
      <c r="E8" s="152"/>
      <c r="F8" s="152"/>
      <c r="G8" s="152"/>
      <c r="H8" s="152"/>
      <c r="I8" s="152"/>
      <c r="J8" s="152"/>
      <c r="K8" s="152"/>
      <c r="L8" s="152"/>
      <c r="M8" s="152"/>
      <c r="N8" s="152"/>
      <c r="O8" s="152"/>
      <c r="P8" s="152"/>
      <c r="Q8" s="152"/>
      <c r="R8" s="152"/>
      <c r="S8" s="152"/>
      <c r="T8" s="7"/>
    </row>
    <row r="9" spans="2:25" ht="15" customHeight="1" x14ac:dyDescent="0.25">
      <c r="B9" s="14"/>
      <c r="C9" s="152"/>
      <c r="D9" s="152"/>
      <c r="E9" s="152"/>
      <c r="F9" s="152"/>
      <c r="G9" s="152"/>
      <c r="H9" s="152"/>
      <c r="I9" s="152"/>
      <c r="J9" s="152"/>
      <c r="K9" s="152"/>
      <c r="L9" s="152"/>
      <c r="M9" s="152"/>
      <c r="N9" s="152"/>
      <c r="O9" s="152"/>
      <c r="P9" s="152"/>
      <c r="Q9" s="152"/>
      <c r="R9" s="152"/>
      <c r="S9" s="152"/>
      <c r="T9" s="7"/>
    </row>
    <row r="10" spans="2:25" ht="15" customHeight="1" x14ac:dyDescent="0.25">
      <c r="B10" s="14"/>
      <c r="C10" s="152"/>
      <c r="D10" s="152"/>
      <c r="E10" s="152"/>
      <c r="F10" s="152"/>
      <c r="G10" s="152"/>
      <c r="H10" s="152"/>
      <c r="I10" s="152"/>
      <c r="J10" s="152"/>
      <c r="K10" s="152"/>
      <c r="L10" s="152"/>
      <c r="M10" s="152"/>
      <c r="N10" s="152"/>
      <c r="O10" s="152"/>
      <c r="P10" s="152"/>
      <c r="Q10" s="152"/>
      <c r="R10" s="152"/>
      <c r="S10" s="152"/>
      <c r="T10" s="7"/>
    </row>
    <row r="11" spans="2:25" ht="15" customHeight="1" x14ac:dyDescent="0.25">
      <c r="B11" s="14"/>
      <c r="C11" s="48"/>
      <c r="T11" s="7"/>
    </row>
    <row r="12" spans="2:25" ht="15" customHeight="1" x14ac:dyDescent="0.25">
      <c r="B12" s="14"/>
      <c r="C12" s="153" t="s">
        <v>185</v>
      </c>
      <c r="D12" s="153"/>
      <c r="E12" s="153"/>
      <c r="F12" s="153"/>
      <c r="G12" s="153"/>
      <c r="H12" s="153"/>
      <c r="I12" s="153"/>
      <c r="J12" s="153"/>
      <c r="K12" s="153"/>
      <c r="L12" s="153"/>
      <c r="M12" s="153"/>
      <c r="N12" s="153"/>
      <c r="O12" s="153"/>
      <c r="P12" s="153"/>
      <c r="Q12" s="153"/>
      <c r="R12" s="153"/>
      <c r="S12" s="153"/>
      <c r="T12" s="7"/>
    </row>
    <row r="13" spans="2:25" ht="15" customHeight="1" x14ac:dyDescent="0.25">
      <c r="B13" s="14"/>
      <c r="C13" s="153"/>
      <c r="D13" s="153"/>
      <c r="E13" s="153"/>
      <c r="F13" s="153"/>
      <c r="G13" s="153"/>
      <c r="H13" s="153"/>
      <c r="I13" s="153"/>
      <c r="J13" s="153"/>
      <c r="K13" s="153"/>
      <c r="L13" s="153"/>
      <c r="M13" s="153"/>
      <c r="N13" s="153"/>
      <c r="O13" s="153"/>
      <c r="P13" s="153"/>
      <c r="Q13" s="153"/>
      <c r="R13" s="153"/>
      <c r="S13" s="153"/>
      <c r="T13" s="7"/>
    </row>
    <row r="14" spans="2:25" ht="15" customHeight="1" x14ac:dyDescent="0.25">
      <c r="B14" s="14"/>
      <c r="C14" s="48"/>
      <c r="T14" s="7"/>
    </row>
    <row r="15" spans="2:25" ht="15" customHeight="1" x14ac:dyDescent="0.25">
      <c r="B15" s="14"/>
      <c r="C15" s="49" t="s">
        <v>186</v>
      </c>
      <c r="T15" s="7"/>
    </row>
    <row r="16" spans="2:25" ht="14.25" customHeight="1" x14ac:dyDescent="0.25">
      <c r="B16" s="14"/>
      <c r="C16" s="48"/>
      <c r="T16" s="7"/>
    </row>
    <row r="17" spans="2:20" ht="15" customHeight="1" x14ac:dyDescent="0.2">
      <c r="B17" s="14"/>
      <c r="C17" s="1" t="s">
        <v>27</v>
      </c>
      <c r="D17" s="50"/>
      <c r="E17" s="50"/>
      <c r="F17" s="50"/>
      <c r="G17" s="65"/>
      <c r="H17" s="65"/>
      <c r="I17" s="65"/>
      <c r="J17" s="65"/>
      <c r="K17" s="65"/>
      <c r="L17" s="65"/>
      <c r="M17" s="65"/>
      <c r="N17" s="65"/>
      <c r="O17" s="65"/>
      <c r="P17" s="65"/>
      <c r="Q17" s="65"/>
      <c r="R17" s="65"/>
      <c r="S17" s="65"/>
      <c r="T17" s="7"/>
    </row>
    <row r="18" spans="2:20" ht="15" customHeight="1" x14ac:dyDescent="0.2">
      <c r="B18" s="14"/>
      <c r="C18" s="50"/>
      <c r="D18" s="50"/>
      <c r="E18" s="50"/>
      <c r="F18" s="50"/>
      <c r="G18" s="65"/>
      <c r="H18" s="65"/>
      <c r="I18" s="65"/>
      <c r="J18" s="65"/>
      <c r="K18" s="65"/>
      <c r="L18" s="65"/>
      <c r="M18" s="65"/>
      <c r="N18" s="65"/>
      <c r="O18" s="65"/>
      <c r="P18" s="65"/>
      <c r="Q18" s="65"/>
      <c r="R18" s="65"/>
      <c r="S18" s="65"/>
      <c r="T18" s="7"/>
    </row>
    <row r="19" spans="2:20" ht="15" customHeight="1" x14ac:dyDescent="0.2">
      <c r="B19" s="14"/>
      <c r="C19" s="51" t="s">
        <v>13</v>
      </c>
      <c r="D19" s="48" t="s">
        <v>187</v>
      </c>
      <c r="E19" s="50"/>
      <c r="F19" s="50"/>
      <c r="T19" s="7"/>
    </row>
    <row r="20" spans="2:20" ht="15" customHeight="1" x14ac:dyDescent="0.2">
      <c r="B20" s="14"/>
      <c r="C20" s="51" t="s">
        <v>13</v>
      </c>
      <c r="D20" s="1" t="s">
        <v>188</v>
      </c>
      <c r="E20" s="50"/>
      <c r="F20" s="50"/>
      <c r="T20" s="7"/>
    </row>
    <row r="21" spans="2:20" ht="15" customHeight="1" x14ac:dyDescent="0.2">
      <c r="B21" s="14"/>
      <c r="C21" s="51" t="s">
        <v>13</v>
      </c>
      <c r="D21" s="1" t="s">
        <v>189</v>
      </c>
      <c r="E21" s="50"/>
      <c r="F21" s="50"/>
      <c r="T21" s="7"/>
    </row>
    <row r="22" spans="2:20" ht="15" customHeight="1" x14ac:dyDescent="0.2">
      <c r="B22" s="14"/>
      <c r="C22" s="51" t="s">
        <v>13</v>
      </c>
      <c r="D22" s="1" t="s">
        <v>190</v>
      </c>
      <c r="E22" s="50"/>
      <c r="F22" s="50"/>
      <c r="T22" s="7"/>
    </row>
    <row r="23" spans="2:20" ht="15" customHeight="1" x14ac:dyDescent="0.2">
      <c r="B23" s="14"/>
      <c r="C23" s="51" t="s">
        <v>13</v>
      </c>
      <c r="D23" s="1" t="s">
        <v>191</v>
      </c>
      <c r="E23" s="50"/>
      <c r="F23" s="50"/>
      <c r="T23" s="7"/>
    </row>
    <row r="24" spans="2:20" ht="15" customHeight="1" x14ac:dyDescent="0.2">
      <c r="B24" s="14"/>
      <c r="C24" s="51" t="s">
        <v>13</v>
      </c>
      <c r="D24" s="1" t="s">
        <v>192</v>
      </c>
      <c r="E24" s="50"/>
      <c r="F24" s="50"/>
      <c r="T24" s="7"/>
    </row>
    <row r="25" spans="2:20" ht="15" customHeight="1" x14ac:dyDescent="0.2">
      <c r="B25" s="14"/>
      <c r="C25" s="51" t="s">
        <v>13</v>
      </c>
      <c r="D25" s="48" t="s">
        <v>205</v>
      </c>
      <c r="E25" s="50"/>
      <c r="F25" s="50"/>
      <c r="T25" s="7"/>
    </row>
    <row r="26" spans="2:20" ht="15" customHeight="1" x14ac:dyDescent="0.2">
      <c r="B26" s="14"/>
      <c r="C26" s="51"/>
      <c r="E26" s="50"/>
      <c r="F26" s="50"/>
      <c r="T26" s="7"/>
    </row>
    <row r="27" spans="2:20" ht="15" customHeight="1" x14ac:dyDescent="0.25">
      <c r="B27" s="14"/>
      <c r="C27" s="1" t="s">
        <v>118</v>
      </c>
      <c r="T27" s="7"/>
    </row>
    <row r="28" spans="2:20" ht="15" customHeight="1" x14ac:dyDescent="0.25">
      <c r="B28" s="14"/>
      <c r="T28" s="7"/>
    </row>
    <row r="29" spans="2:20" ht="15" customHeight="1" x14ac:dyDescent="0.25">
      <c r="B29" s="14"/>
      <c r="C29" s="1" t="s">
        <v>26</v>
      </c>
      <c r="T29" s="7"/>
    </row>
    <row r="30" spans="2:20" ht="15" customHeight="1" x14ac:dyDescent="0.25">
      <c r="B30" s="14"/>
      <c r="T30" s="7"/>
    </row>
    <row r="31" spans="2:20" ht="15" customHeight="1" x14ac:dyDescent="0.25">
      <c r="B31" s="14"/>
      <c r="C31" s="38" t="s">
        <v>14</v>
      </c>
      <c r="D31" s="38" t="s">
        <v>15</v>
      </c>
      <c r="E31" s="38" t="s">
        <v>16</v>
      </c>
      <c r="T31" s="7"/>
    </row>
    <row r="32" spans="2:20" ht="15" customHeight="1" x14ac:dyDescent="0.25">
      <c r="B32" s="14"/>
      <c r="C32" s="39" t="s">
        <v>17</v>
      </c>
      <c r="D32" s="40">
        <v>1</v>
      </c>
      <c r="E32" s="76"/>
      <c r="T32" s="7"/>
    </row>
    <row r="33" spans="2:20" ht="15" customHeight="1" x14ac:dyDescent="0.25">
      <c r="B33" s="14"/>
      <c r="C33" s="41" t="s">
        <v>18</v>
      </c>
      <c r="D33" s="42">
        <v>2</v>
      </c>
      <c r="E33" s="77"/>
      <c r="T33" s="7"/>
    </row>
    <row r="34" spans="2:20" ht="15" customHeight="1" x14ac:dyDescent="0.25">
      <c r="B34" s="14"/>
      <c r="C34" s="41" t="s">
        <v>19</v>
      </c>
      <c r="D34" s="42">
        <v>3</v>
      </c>
      <c r="E34" s="43"/>
      <c r="T34" s="7"/>
    </row>
    <row r="35" spans="2:20" ht="15" customHeight="1" x14ac:dyDescent="0.25">
      <c r="B35" s="14"/>
      <c r="C35" s="41" t="s">
        <v>20</v>
      </c>
      <c r="D35" s="42">
        <v>4</v>
      </c>
      <c r="E35" s="44"/>
      <c r="T35" s="7"/>
    </row>
    <row r="36" spans="2:20" ht="15" customHeight="1" x14ac:dyDescent="0.25">
      <c r="B36" s="14"/>
      <c r="C36" s="45" t="s">
        <v>21</v>
      </c>
      <c r="D36" s="46">
        <v>5</v>
      </c>
      <c r="E36" s="47"/>
      <c r="T36" s="7"/>
    </row>
    <row r="37" spans="2:20" ht="15" customHeight="1" x14ac:dyDescent="0.25">
      <c r="B37" s="14"/>
      <c r="T37" s="7"/>
    </row>
    <row r="38" spans="2:20" ht="15" customHeight="1" x14ac:dyDescent="0.25">
      <c r="B38" s="14"/>
      <c r="C38" s="153" t="s">
        <v>193</v>
      </c>
      <c r="D38" s="153"/>
      <c r="E38" s="153"/>
      <c r="F38" s="153"/>
      <c r="G38" s="153"/>
      <c r="H38" s="153"/>
      <c r="I38" s="153"/>
      <c r="J38" s="153"/>
      <c r="K38" s="153"/>
      <c r="L38" s="153"/>
      <c r="M38" s="153"/>
      <c r="N38" s="153"/>
      <c r="O38" s="153"/>
      <c r="P38" s="153"/>
      <c r="Q38" s="153"/>
      <c r="R38" s="153"/>
      <c r="S38" s="153"/>
      <c r="T38" s="7"/>
    </row>
    <row r="39" spans="2:20" ht="15" customHeight="1" x14ac:dyDescent="0.25">
      <c r="B39" s="14"/>
      <c r="C39" s="153"/>
      <c r="D39" s="153"/>
      <c r="E39" s="153"/>
      <c r="F39" s="153"/>
      <c r="G39" s="153"/>
      <c r="H39" s="153"/>
      <c r="I39" s="153"/>
      <c r="J39" s="153"/>
      <c r="K39" s="153"/>
      <c r="L39" s="153"/>
      <c r="M39" s="153"/>
      <c r="N39" s="153"/>
      <c r="O39" s="153"/>
      <c r="P39" s="153"/>
      <c r="Q39" s="153"/>
      <c r="R39" s="153"/>
      <c r="S39" s="153"/>
      <c r="T39" s="7"/>
    </row>
    <row r="40" spans="2:20" ht="15" customHeight="1" x14ac:dyDescent="0.25">
      <c r="B40" s="14"/>
      <c r="T40" s="7"/>
    </row>
    <row r="41" spans="2:20" ht="15" customHeight="1" x14ac:dyDescent="0.25">
      <c r="B41" s="14"/>
      <c r="C41" s="78" t="s">
        <v>194</v>
      </c>
      <c r="M41" s="1"/>
      <c r="T41" s="7"/>
    </row>
    <row r="42" spans="2:20" ht="15" customHeight="1" x14ac:dyDescent="0.25">
      <c r="B42" s="14"/>
      <c r="M42" s="1"/>
      <c r="T42" s="7"/>
    </row>
    <row r="43" spans="2:20" ht="15" customHeight="1" x14ac:dyDescent="0.25">
      <c r="B43" s="14"/>
      <c r="C43" s="154" t="s">
        <v>206</v>
      </c>
      <c r="D43" s="154"/>
      <c r="E43" s="154"/>
      <c r="F43" s="154"/>
      <c r="G43" s="154"/>
      <c r="H43" s="154"/>
      <c r="I43" s="154"/>
      <c r="J43" s="154"/>
      <c r="K43" s="154"/>
      <c r="L43" s="154"/>
      <c r="M43" s="154"/>
      <c r="N43" s="154"/>
      <c r="O43" s="154"/>
      <c r="P43" s="154"/>
      <c r="Q43" s="154"/>
      <c r="R43" s="154"/>
      <c r="S43" s="154"/>
      <c r="T43" s="7"/>
    </row>
    <row r="44" spans="2:20" ht="15" customHeight="1" x14ac:dyDescent="0.25">
      <c r="B44" s="14"/>
      <c r="C44" s="154"/>
      <c r="D44" s="154"/>
      <c r="E44" s="154"/>
      <c r="F44" s="154"/>
      <c r="G44" s="154"/>
      <c r="H44" s="154"/>
      <c r="I44" s="154"/>
      <c r="J44" s="154"/>
      <c r="K44" s="154"/>
      <c r="L44" s="154"/>
      <c r="M44" s="154"/>
      <c r="N44" s="154"/>
      <c r="O44" s="154"/>
      <c r="P44" s="154"/>
      <c r="Q44" s="154"/>
      <c r="R44" s="154"/>
      <c r="S44" s="154"/>
      <c r="T44" s="7"/>
    </row>
    <row r="45" spans="2:20" ht="15" customHeight="1" x14ac:dyDescent="0.25">
      <c r="B45" s="14"/>
      <c r="C45" s="154"/>
      <c r="D45" s="154"/>
      <c r="E45" s="154"/>
      <c r="F45" s="154"/>
      <c r="G45" s="154"/>
      <c r="H45" s="154"/>
      <c r="I45" s="154"/>
      <c r="J45" s="154"/>
      <c r="K45" s="154"/>
      <c r="L45" s="154"/>
      <c r="M45" s="154"/>
      <c r="N45" s="154"/>
      <c r="O45" s="154"/>
      <c r="P45" s="154"/>
      <c r="Q45" s="154"/>
      <c r="R45" s="154"/>
      <c r="S45" s="154"/>
      <c r="T45" s="7"/>
    </row>
    <row r="46" spans="2:20" ht="15" customHeight="1" x14ac:dyDescent="0.25">
      <c r="B46" s="14"/>
      <c r="M46" s="1"/>
      <c r="T46" s="7"/>
    </row>
    <row r="47" spans="2:20" ht="15" customHeight="1" x14ac:dyDescent="0.25">
      <c r="B47" s="14"/>
      <c r="C47" s="153" t="s">
        <v>22</v>
      </c>
      <c r="D47" s="153"/>
      <c r="E47" s="153"/>
      <c r="F47" s="153"/>
      <c r="G47" s="153"/>
      <c r="H47" s="153"/>
      <c r="I47" s="153"/>
      <c r="J47" s="153"/>
      <c r="K47" s="153"/>
      <c r="L47" s="153"/>
      <c r="M47" s="153"/>
      <c r="N47" s="153"/>
      <c r="O47" s="153"/>
      <c r="P47" s="153"/>
      <c r="Q47" s="153"/>
      <c r="R47" s="153"/>
      <c r="S47" s="153"/>
      <c r="T47" s="7"/>
    </row>
    <row r="48" spans="2:20" ht="15" customHeight="1" x14ac:dyDescent="0.25">
      <c r="B48" s="14"/>
      <c r="C48" s="153"/>
      <c r="D48" s="153"/>
      <c r="E48" s="153"/>
      <c r="F48" s="153"/>
      <c r="G48" s="153"/>
      <c r="H48" s="153"/>
      <c r="I48" s="153"/>
      <c r="J48" s="153"/>
      <c r="K48" s="153"/>
      <c r="L48" s="153"/>
      <c r="M48" s="153"/>
      <c r="N48" s="153"/>
      <c r="O48" s="153"/>
      <c r="P48" s="153"/>
      <c r="Q48" s="153"/>
      <c r="R48" s="153"/>
      <c r="S48" s="153"/>
      <c r="T48" s="7"/>
    </row>
    <row r="49" spans="2:20" ht="15" customHeight="1" x14ac:dyDescent="0.25">
      <c r="B49" s="14"/>
      <c r="T49" s="7"/>
    </row>
    <row r="50" spans="2:20" ht="15" customHeight="1" x14ac:dyDescent="0.25">
      <c r="B50" s="14"/>
      <c r="C50" s="1" t="s">
        <v>28</v>
      </c>
      <c r="T50" s="7"/>
    </row>
    <row r="51" spans="2:20" ht="15" customHeight="1" x14ac:dyDescent="0.25">
      <c r="B51" s="14"/>
      <c r="T51" s="7"/>
    </row>
    <row r="52" spans="2:20" ht="15" customHeight="1" x14ac:dyDescent="0.25">
      <c r="B52" s="14"/>
      <c r="C52" s="48"/>
      <c r="T52" s="7"/>
    </row>
    <row r="53" spans="2:20" ht="15" customHeight="1" x14ac:dyDescent="0.25">
      <c r="B53" s="14"/>
      <c r="C53" s="49" t="s">
        <v>29</v>
      </c>
      <c r="T53" s="7"/>
    </row>
    <row r="54" spans="2:20" ht="15" customHeight="1" x14ac:dyDescent="0.25">
      <c r="B54" s="14"/>
      <c r="C54" s="48"/>
      <c r="T54" s="7"/>
    </row>
    <row r="55" spans="2:20" ht="15" customHeight="1" x14ac:dyDescent="0.25">
      <c r="B55" s="14"/>
      <c r="C55" s="153" t="s">
        <v>195</v>
      </c>
      <c r="D55" s="153"/>
      <c r="E55" s="153"/>
      <c r="F55" s="153"/>
      <c r="G55" s="153"/>
      <c r="H55" s="153"/>
      <c r="I55" s="153"/>
      <c r="J55" s="153"/>
      <c r="K55" s="153"/>
      <c r="L55" s="153"/>
      <c r="M55" s="153"/>
      <c r="N55" s="153"/>
      <c r="O55" s="153"/>
      <c r="P55" s="153"/>
      <c r="Q55" s="153"/>
      <c r="R55" s="153"/>
      <c r="S55" s="153"/>
      <c r="T55" s="7"/>
    </row>
    <row r="56" spans="2:20" ht="15" customHeight="1" x14ac:dyDescent="0.25">
      <c r="B56" s="14"/>
      <c r="T56" s="7"/>
    </row>
    <row r="57" spans="2:20" ht="15" customHeight="1" x14ac:dyDescent="0.25">
      <c r="B57" s="14"/>
      <c r="C57" s="153" t="s">
        <v>30</v>
      </c>
      <c r="D57" s="153"/>
      <c r="E57" s="153"/>
      <c r="F57" s="153"/>
      <c r="G57" s="153"/>
      <c r="H57" s="153"/>
      <c r="I57" s="153"/>
      <c r="J57" s="153"/>
      <c r="K57" s="153"/>
      <c r="L57" s="153"/>
      <c r="M57" s="153"/>
      <c r="N57" s="153"/>
      <c r="O57" s="153"/>
      <c r="P57" s="153"/>
      <c r="Q57" s="153"/>
      <c r="R57" s="153"/>
      <c r="S57" s="153"/>
      <c r="T57" s="7"/>
    </row>
    <row r="58" spans="2:20" ht="15" customHeight="1" x14ac:dyDescent="0.25">
      <c r="B58" s="14"/>
      <c r="C58" s="153"/>
      <c r="D58" s="153"/>
      <c r="E58" s="153"/>
      <c r="F58" s="153"/>
      <c r="G58" s="153"/>
      <c r="H58" s="153"/>
      <c r="I58" s="153"/>
      <c r="J58" s="153"/>
      <c r="K58" s="153"/>
      <c r="L58" s="153"/>
      <c r="M58" s="153"/>
      <c r="N58" s="153"/>
      <c r="O58" s="153"/>
      <c r="P58" s="153"/>
      <c r="Q58" s="153"/>
      <c r="R58" s="153"/>
      <c r="S58" s="153"/>
      <c r="T58" s="7"/>
    </row>
    <row r="59" spans="2:20" ht="15" customHeight="1" x14ac:dyDescent="0.25">
      <c r="B59" s="14"/>
      <c r="T59" s="7"/>
    </row>
    <row r="60" spans="2:20" ht="15" customHeight="1" x14ac:dyDescent="0.25">
      <c r="B60" s="14"/>
      <c r="C60" s="1" t="s">
        <v>196</v>
      </c>
      <c r="T60" s="7"/>
    </row>
    <row r="61" spans="2:20" ht="15" customHeight="1" x14ac:dyDescent="0.25">
      <c r="B61" s="14"/>
      <c r="T61" s="7"/>
    </row>
    <row r="62" spans="2:20" ht="15" customHeight="1" x14ac:dyDescent="0.25">
      <c r="B62" s="14"/>
      <c r="C62" s="153" t="s">
        <v>197</v>
      </c>
      <c r="D62" s="153"/>
      <c r="E62" s="153"/>
      <c r="F62" s="153"/>
      <c r="G62" s="153"/>
      <c r="H62" s="153"/>
      <c r="I62" s="153"/>
      <c r="J62" s="153"/>
      <c r="K62" s="153"/>
      <c r="L62" s="153"/>
      <c r="M62" s="153"/>
      <c r="N62" s="153"/>
      <c r="O62" s="153"/>
      <c r="P62" s="153"/>
      <c r="Q62" s="153"/>
      <c r="R62" s="153"/>
      <c r="S62" s="153"/>
      <c r="T62" s="7"/>
    </row>
    <row r="63" spans="2:20" ht="15" customHeight="1" x14ac:dyDescent="0.25">
      <c r="B63" s="14"/>
      <c r="C63" s="153"/>
      <c r="D63" s="153"/>
      <c r="E63" s="153"/>
      <c r="F63" s="153"/>
      <c r="G63" s="153"/>
      <c r="H63" s="153"/>
      <c r="I63" s="153"/>
      <c r="J63" s="153"/>
      <c r="K63" s="153"/>
      <c r="L63" s="153"/>
      <c r="M63" s="153"/>
      <c r="N63" s="153"/>
      <c r="O63" s="153"/>
      <c r="P63" s="153"/>
      <c r="Q63" s="153"/>
      <c r="R63" s="153"/>
      <c r="S63" s="153"/>
      <c r="T63" s="7"/>
    </row>
    <row r="64" spans="2:20" ht="15" customHeight="1" x14ac:dyDescent="0.25">
      <c r="B64" s="14"/>
      <c r="T64" s="7"/>
    </row>
    <row r="65" spans="2:20" ht="15" customHeight="1" x14ac:dyDescent="0.25">
      <c r="B65" s="14"/>
      <c r="C65" s="153" t="s">
        <v>198</v>
      </c>
      <c r="D65" s="153"/>
      <c r="E65" s="153"/>
      <c r="F65" s="153"/>
      <c r="G65" s="153"/>
      <c r="H65" s="153"/>
      <c r="I65" s="153"/>
      <c r="J65" s="153"/>
      <c r="K65" s="153"/>
      <c r="L65" s="153"/>
      <c r="M65" s="153"/>
      <c r="N65" s="153"/>
      <c r="O65" s="153"/>
      <c r="P65" s="153"/>
      <c r="Q65" s="153"/>
      <c r="R65" s="153"/>
      <c r="S65" s="153"/>
      <c r="T65" s="7"/>
    </row>
    <row r="66" spans="2:20" ht="15" customHeight="1" x14ac:dyDescent="0.25">
      <c r="B66" s="14"/>
      <c r="C66" s="153"/>
      <c r="D66" s="153"/>
      <c r="E66" s="153"/>
      <c r="F66" s="153"/>
      <c r="G66" s="153"/>
      <c r="H66" s="153"/>
      <c r="I66" s="153"/>
      <c r="J66" s="153"/>
      <c r="K66" s="153"/>
      <c r="L66" s="153"/>
      <c r="M66" s="153"/>
      <c r="N66" s="153"/>
      <c r="O66" s="153"/>
      <c r="P66" s="153"/>
      <c r="Q66" s="153"/>
      <c r="R66" s="153"/>
      <c r="S66" s="153"/>
      <c r="T66" s="7"/>
    </row>
    <row r="67" spans="2:20" ht="15" customHeight="1" x14ac:dyDescent="0.25">
      <c r="B67" s="14"/>
      <c r="C67" s="79"/>
      <c r="D67" s="79"/>
      <c r="E67" s="79"/>
      <c r="F67" s="79"/>
      <c r="G67" s="79"/>
      <c r="H67" s="79"/>
      <c r="I67" s="79"/>
      <c r="J67" s="79"/>
      <c r="K67" s="79"/>
      <c r="L67" s="79"/>
      <c r="M67" s="79"/>
      <c r="N67" s="79"/>
      <c r="O67" s="79"/>
      <c r="P67" s="79"/>
      <c r="Q67" s="79"/>
      <c r="R67" s="79"/>
      <c r="S67" s="79"/>
      <c r="T67" s="7"/>
    </row>
    <row r="68" spans="2:20" ht="15" customHeight="1" x14ac:dyDescent="0.25">
      <c r="B68" s="14"/>
      <c r="C68" s="48"/>
      <c r="T68" s="7"/>
    </row>
    <row r="69" spans="2:20" ht="15" customHeight="1" x14ac:dyDescent="0.25">
      <c r="B69" s="14"/>
      <c r="C69" s="49" t="s">
        <v>199</v>
      </c>
      <c r="T69" s="7"/>
    </row>
    <row r="70" spans="2:20" ht="15.75" customHeight="1" x14ac:dyDescent="0.25">
      <c r="B70" s="14"/>
      <c r="C70" s="48"/>
      <c r="T70" s="7"/>
    </row>
    <row r="71" spans="2:20" ht="15" customHeight="1" x14ac:dyDescent="0.25">
      <c r="B71" s="14"/>
      <c r="C71" s="1" t="s">
        <v>35</v>
      </c>
      <c r="T71" s="7"/>
    </row>
    <row r="72" spans="2:20" ht="15" customHeight="1" x14ac:dyDescent="0.25">
      <c r="B72" s="14"/>
      <c r="T72" s="7"/>
    </row>
    <row r="73" spans="2:20" ht="15" customHeight="1" x14ac:dyDescent="0.25">
      <c r="B73" s="14"/>
      <c r="C73" s="1" t="s">
        <v>38</v>
      </c>
      <c r="T73" s="7"/>
    </row>
    <row r="74" spans="2:20" ht="15" customHeight="1" x14ac:dyDescent="0.25">
      <c r="B74" s="14"/>
      <c r="T74" s="7"/>
    </row>
    <row r="75" spans="2:20" ht="15" customHeight="1" x14ac:dyDescent="0.25">
      <c r="B75" s="14"/>
      <c r="C75" s="1" t="s">
        <v>39</v>
      </c>
      <c r="T75" s="7"/>
    </row>
    <row r="76" spans="2:20" ht="15" customHeight="1" x14ac:dyDescent="0.25">
      <c r="B76" s="14"/>
      <c r="T76" s="7"/>
    </row>
    <row r="77" spans="2:20" ht="15" customHeight="1" x14ac:dyDescent="0.2">
      <c r="B77" s="14"/>
      <c r="C77" s="51" t="s">
        <v>13</v>
      </c>
      <c r="D77" s="1" t="s">
        <v>36</v>
      </c>
      <c r="T77" s="7"/>
    </row>
    <row r="78" spans="2:20" ht="15" customHeight="1" x14ac:dyDescent="0.2">
      <c r="B78" s="14"/>
      <c r="C78" s="51" t="s">
        <v>13</v>
      </c>
      <c r="D78" s="1" t="s">
        <v>37</v>
      </c>
      <c r="T78" s="7"/>
    </row>
    <row r="79" spans="2:20" ht="15" customHeight="1" x14ac:dyDescent="0.2">
      <c r="B79" s="14"/>
      <c r="C79" s="51" t="s">
        <v>13</v>
      </c>
      <c r="D79" s="1" t="s">
        <v>200</v>
      </c>
      <c r="T79" s="7"/>
    </row>
    <row r="80" spans="2:20" ht="15" customHeight="1" x14ac:dyDescent="0.2">
      <c r="B80" s="14"/>
      <c r="C80" s="51" t="s">
        <v>13</v>
      </c>
      <c r="D80" s="1" t="s">
        <v>201</v>
      </c>
      <c r="T80" s="7"/>
    </row>
    <row r="81" spans="2:20" ht="15" customHeight="1" x14ac:dyDescent="0.25">
      <c r="B81" s="14"/>
      <c r="C81" s="48"/>
      <c r="T81" s="7"/>
    </row>
    <row r="82" spans="2:20" ht="15" customHeight="1" x14ac:dyDescent="0.25">
      <c r="B82" s="14"/>
      <c r="C82" s="1" t="s">
        <v>227</v>
      </c>
      <c r="T82" s="7"/>
    </row>
    <row r="83" spans="2:20" ht="15" customHeight="1" x14ac:dyDescent="0.25">
      <c r="B83" s="14"/>
      <c r="T83" s="7"/>
    </row>
    <row r="84" spans="2:20" ht="15" customHeight="1" x14ac:dyDescent="0.2">
      <c r="B84" s="14"/>
      <c r="C84" s="51" t="s">
        <v>13</v>
      </c>
      <c r="D84" s="1" t="s">
        <v>202</v>
      </c>
      <c r="T84" s="7"/>
    </row>
    <row r="85" spans="2:20" ht="15" customHeight="1" x14ac:dyDescent="0.2">
      <c r="B85" s="14"/>
      <c r="C85" s="51" t="s">
        <v>13</v>
      </c>
      <c r="D85" s="1" t="s">
        <v>203</v>
      </c>
      <c r="T85" s="7"/>
    </row>
    <row r="86" spans="2:20" ht="15" customHeight="1" x14ac:dyDescent="0.2">
      <c r="B86" s="14"/>
      <c r="C86" s="51" t="s">
        <v>13</v>
      </c>
      <c r="D86" s="1" t="s">
        <v>204</v>
      </c>
      <c r="T86" s="7"/>
    </row>
    <row r="87" spans="2:20" ht="15" customHeight="1" x14ac:dyDescent="0.25">
      <c r="B87" s="14"/>
      <c r="T87" s="7"/>
    </row>
    <row r="88" spans="2:20" ht="15" customHeight="1" x14ac:dyDescent="0.25">
      <c r="B88" s="14"/>
      <c r="C88" s="153" t="s">
        <v>40</v>
      </c>
      <c r="D88" s="155"/>
      <c r="E88" s="155"/>
      <c r="F88" s="155"/>
      <c r="G88" s="155"/>
      <c r="H88" s="155"/>
      <c r="I88" s="155"/>
      <c r="J88" s="155"/>
      <c r="K88" s="155"/>
      <c r="L88" s="155"/>
      <c r="M88" s="155"/>
      <c r="N88" s="155"/>
      <c r="O88" s="155"/>
      <c r="P88" s="155"/>
      <c r="Q88" s="155"/>
      <c r="R88" s="155"/>
      <c r="S88" s="155"/>
      <c r="T88" s="7"/>
    </row>
    <row r="89" spans="2:20" ht="15" customHeight="1" x14ac:dyDescent="0.25">
      <c r="B89" s="14"/>
      <c r="C89" s="155"/>
      <c r="D89" s="155"/>
      <c r="E89" s="155"/>
      <c r="F89" s="155"/>
      <c r="G89" s="155"/>
      <c r="H89" s="155"/>
      <c r="I89" s="155"/>
      <c r="J89" s="155"/>
      <c r="K89" s="155"/>
      <c r="L89" s="155"/>
      <c r="M89" s="155"/>
      <c r="N89" s="155"/>
      <c r="O89" s="155"/>
      <c r="P89" s="155"/>
      <c r="Q89" s="155"/>
      <c r="R89" s="155"/>
      <c r="S89" s="155"/>
      <c r="T89" s="7"/>
    </row>
    <row r="90" spans="2:20" ht="15" customHeight="1" x14ac:dyDescent="0.25">
      <c r="B90" s="14"/>
      <c r="C90" s="2"/>
      <c r="T90" s="7"/>
    </row>
    <row r="91" spans="2:20" ht="15" customHeight="1" thickBot="1" x14ac:dyDescent="0.3">
      <c r="B91" s="16"/>
      <c r="C91" s="8"/>
      <c r="D91" s="8"/>
      <c r="E91" s="8"/>
      <c r="F91" s="8"/>
      <c r="G91" s="8"/>
      <c r="H91" s="8"/>
      <c r="I91" s="8"/>
      <c r="J91" s="8"/>
      <c r="K91" s="8"/>
      <c r="L91" s="8"/>
      <c r="M91" s="9"/>
      <c r="N91" s="8"/>
      <c r="O91" s="8"/>
      <c r="P91" s="8"/>
      <c r="Q91" s="8"/>
      <c r="R91" s="8"/>
      <c r="S91" s="8"/>
      <c r="T91" s="10"/>
    </row>
    <row r="92" spans="2:20" x14ac:dyDescent="0.25"/>
    <row r="93" spans="2:20" x14ac:dyDescent="0.25"/>
    <row r="94" spans="2:20" x14ac:dyDescent="0.25"/>
    <row r="95" spans="2:20" x14ac:dyDescent="0.25"/>
    <row r="96" spans="2:20" x14ac:dyDescent="0.25"/>
    <row r="97" spans="11:12" x14ac:dyDescent="0.25"/>
    <row r="98" spans="11:12" x14ac:dyDescent="0.25"/>
    <row r="99" spans="11:12" ht="18" x14ac:dyDescent="0.25">
      <c r="K99" s="147" t="s">
        <v>32</v>
      </c>
      <c r="L99" s="147"/>
    </row>
  </sheetData>
  <mergeCells count="13">
    <mergeCell ref="K99:L99"/>
    <mergeCell ref="C3:S3"/>
    <mergeCell ref="C5:S5"/>
    <mergeCell ref="C7:S10"/>
    <mergeCell ref="C12:S13"/>
    <mergeCell ref="C38:S39"/>
    <mergeCell ref="C43:S45"/>
    <mergeCell ref="C47:S48"/>
    <mergeCell ref="C55:S55"/>
    <mergeCell ref="C57:S58"/>
    <mergeCell ref="C62:S63"/>
    <mergeCell ref="C65:S66"/>
    <mergeCell ref="C88:S89"/>
  </mergeCells>
  <pageMargins left="0.7" right="0.7" top="0.75" bottom="0.75" header="0.3" footer="0.3"/>
  <pageSetup orientation="portrait" r:id="rId1"/>
  <drawing r:id="rId2"/>
  <legacyDrawing r:id="rId3"/>
  <oleObjects>
    <mc:AlternateContent xmlns:mc="http://schemas.openxmlformats.org/markup-compatibility/2006">
      <mc:Choice Requires="x14">
        <oleObject progId="Word.Document.12" shapeId="2052" r:id="rId4">
          <objectPr defaultSize="0" r:id="rId5">
            <anchor moveWithCells="1" sizeWithCells="1">
              <from>
                <xdr:col>4</xdr:col>
                <xdr:colOff>533400</xdr:colOff>
                <xdr:row>1</xdr:row>
                <xdr:rowOff>95250</xdr:rowOff>
              </from>
              <to>
                <xdr:col>12</xdr:col>
                <xdr:colOff>342900</xdr:colOff>
                <xdr:row>1</xdr:row>
                <xdr:rowOff>1466850</xdr:rowOff>
              </to>
            </anchor>
          </objectPr>
        </oleObject>
      </mc:Choice>
      <mc:Fallback>
        <oleObject progId="Word.Document.12" shapeId="2052" r:id="rId4"/>
      </mc:Fallback>
    </mc:AlternateContent>
  </oleObjects>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5" tint="0.39997558519241921"/>
  </sheetPr>
  <dimension ref="B1:J130"/>
  <sheetViews>
    <sheetView showGridLines="0" showZeros="0" tabSelected="1" topLeftCell="D1" zoomScaleNormal="100" zoomScalePageLayoutView="80" workbookViewId="0">
      <selection activeCell="J63" sqref="J63:J68"/>
    </sheetView>
  </sheetViews>
  <sheetFormatPr baseColWidth="10" defaultColWidth="11.42578125" defaultRowHeight="14.25" zeroHeight="1" x14ac:dyDescent="0.25"/>
  <cols>
    <col min="1" max="2" width="1.42578125" style="1" customWidth="1"/>
    <col min="3" max="3" width="23.7109375" style="1" customWidth="1"/>
    <col min="4" max="4" width="21.28515625" style="1" customWidth="1"/>
    <col min="5" max="5" width="28.42578125" style="1" customWidth="1"/>
    <col min="6" max="6" width="20.7109375" style="1" customWidth="1"/>
    <col min="7" max="7" width="63.85546875" style="1" customWidth="1"/>
    <col min="8" max="8" width="14.85546875" style="1" customWidth="1"/>
    <col min="9" max="9" width="54.140625" style="53" customWidth="1"/>
    <col min="10" max="10" width="41.140625" style="1" customWidth="1"/>
    <col min="11" max="12" width="11.42578125" style="1" customWidth="1"/>
    <col min="13" max="16384" width="11.42578125" style="1"/>
  </cols>
  <sheetData>
    <row r="1" spans="2:10" ht="6" customHeight="1" thickBot="1" x14ac:dyDescent="0.3">
      <c r="C1" s="2"/>
      <c r="G1" s="1" t="s">
        <v>5</v>
      </c>
    </row>
    <row r="2" spans="2:10" ht="134.44999999999999" customHeight="1" x14ac:dyDescent="0.25">
      <c r="B2" s="11"/>
      <c r="C2" s="12"/>
      <c r="D2" s="5"/>
      <c r="E2" s="5"/>
      <c r="F2" s="5"/>
      <c r="G2" s="5"/>
      <c r="H2" s="5"/>
      <c r="I2" s="54"/>
      <c r="J2" s="6"/>
    </row>
    <row r="3" spans="2:10" ht="33" customHeight="1" x14ac:dyDescent="0.25">
      <c r="B3" s="14"/>
      <c r="C3" s="178" t="s">
        <v>224</v>
      </c>
      <c r="D3" s="145"/>
      <c r="E3" s="145"/>
      <c r="F3" s="145"/>
      <c r="G3" s="145"/>
      <c r="H3" s="145"/>
      <c r="I3" s="145"/>
      <c r="J3" s="179"/>
    </row>
    <row r="4" spans="2:10" ht="14.25" customHeight="1" x14ac:dyDescent="0.25">
      <c r="B4" s="14"/>
      <c r="C4" s="2"/>
      <c r="J4" s="7"/>
    </row>
    <row r="5" spans="2:10" ht="27.75" customHeight="1" x14ac:dyDescent="0.25">
      <c r="B5" s="14"/>
      <c r="C5" s="180" t="s">
        <v>6</v>
      </c>
      <c r="D5" s="196"/>
      <c r="E5" s="196"/>
      <c r="F5" s="196"/>
      <c r="G5" s="180" t="s">
        <v>24</v>
      </c>
      <c r="H5" s="180"/>
      <c r="I5" s="180"/>
      <c r="J5" s="180"/>
    </row>
    <row r="6" spans="2:10" ht="28.5" customHeight="1" x14ac:dyDescent="0.25">
      <c r="B6" s="14"/>
      <c r="C6" s="197" t="s">
        <v>334</v>
      </c>
      <c r="D6" s="198"/>
      <c r="E6" s="198"/>
      <c r="F6" s="198"/>
      <c r="G6" s="181">
        <f>((D10+D22+D33+D69)/4)</f>
        <v>37.149801587301589</v>
      </c>
      <c r="H6" s="181"/>
      <c r="I6" s="181"/>
      <c r="J6" s="181"/>
    </row>
    <row r="7" spans="2:10" ht="15" customHeight="1" thickBot="1" x14ac:dyDescent="0.3">
      <c r="B7" s="14"/>
      <c r="C7" s="2"/>
      <c r="J7" s="7"/>
    </row>
    <row r="8" spans="2:10" ht="26.25" customHeight="1" x14ac:dyDescent="0.25">
      <c r="B8" s="14"/>
      <c r="C8" s="199" t="s">
        <v>45</v>
      </c>
      <c r="D8" s="192" t="s">
        <v>23</v>
      </c>
      <c r="E8" s="192" t="s">
        <v>25</v>
      </c>
      <c r="F8" s="192" t="s">
        <v>23</v>
      </c>
      <c r="G8" s="192" t="s">
        <v>4</v>
      </c>
      <c r="H8" s="192" t="s">
        <v>10</v>
      </c>
      <c r="I8" s="194" t="s">
        <v>167</v>
      </c>
      <c r="J8" s="190" t="s">
        <v>244</v>
      </c>
    </row>
    <row r="9" spans="2:10" ht="17.45" customHeight="1" thickBot="1" x14ac:dyDescent="0.3">
      <c r="B9" s="14"/>
      <c r="C9" s="200"/>
      <c r="D9" s="193"/>
      <c r="E9" s="201"/>
      <c r="F9" s="193"/>
      <c r="G9" s="193"/>
      <c r="H9" s="193"/>
      <c r="I9" s="195"/>
      <c r="J9" s="191"/>
    </row>
    <row r="10" spans="2:10" ht="409.15" customHeight="1" x14ac:dyDescent="0.25">
      <c r="B10" s="14"/>
      <c r="C10" s="169" t="s">
        <v>44</v>
      </c>
      <c r="D10" s="177">
        <f>(((F10+F16+F17)/3)+F18)/2</f>
        <v>27.75</v>
      </c>
      <c r="E10" s="237" t="s">
        <v>53</v>
      </c>
      <c r="F10" s="218">
        <f>(H10+H11+H13+H14+H15)/5</f>
        <v>34</v>
      </c>
      <c r="G10" s="109" t="s">
        <v>323</v>
      </c>
      <c r="H10" s="66">
        <v>40</v>
      </c>
      <c r="I10" s="122" t="s">
        <v>228</v>
      </c>
      <c r="J10" s="123" t="s">
        <v>324</v>
      </c>
    </row>
    <row r="11" spans="2:10" ht="329.25" customHeight="1" x14ac:dyDescent="0.25">
      <c r="B11" s="14"/>
      <c r="C11" s="167"/>
      <c r="D11" s="175"/>
      <c r="E11" s="235"/>
      <c r="F11" s="205"/>
      <c r="G11" s="93" t="s">
        <v>145</v>
      </c>
      <c r="H11" s="120">
        <v>70</v>
      </c>
      <c r="I11" s="186" t="s">
        <v>229</v>
      </c>
      <c r="J11" s="123" t="s">
        <v>368</v>
      </c>
    </row>
    <row r="12" spans="2:10" ht="408.75" customHeight="1" x14ac:dyDescent="0.25">
      <c r="B12" s="14"/>
      <c r="C12" s="167"/>
      <c r="D12" s="175"/>
      <c r="E12" s="235"/>
      <c r="F12" s="205"/>
      <c r="G12" s="110" t="s">
        <v>207</v>
      </c>
      <c r="H12" s="120">
        <v>50</v>
      </c>
      <c r="I12" s="187"/>
      <c r="J12" s="124" t="s">
        <v>369</v>
      </c>
    </row>
    <row r="13" spans="2:10" ht="408.6" customHeight="1" x14ac:dyDescent="0.25">
      <c r="B13" s="14"/>
      <c r="C13" s="167"/>
      <c r="D13" s="175"/>
      <c r="E13" s="235"/>
      <c r="F13" s="205"/>
      <c r="G13" s="111" t="s">
        <v>346</v>
      </c>
      <c r="H13" s="61">
        <v>60</v>
      </c>
      <c r="I13" s="125" t="s">
        <v>245</v>
      </c>
      <c r="J13" s="126" t="s">
        <v>308</v>
      </c>
    </row>
    <row r="14" spans="2:10" ht="55.15" customHeight="1" x14ac:dyDescent="0.25">
      <c r="B14" s="14"/>
      <c r="C14" s="167"/>
      <c r="D14" s="175"/>
      <c r="E14" s="235"/>
      <c r="F14" s="205"/>
      <c r="G14" s="94" t="s">
        <v>119</v>
      </c>
      <c r="H14" s="61">
        <v>0</v>
      </c>
      <c r="I14" s="125" t="s">
        <v>317</v>
      </c>
      <c r="J14" s="228" t="s">
        <v>309</v>
      </c>
    </row>
    <row r="15" spans="2:10" ht="122.45" customHeight="1" x14ac:dyDescent="0.25">
      <c r="B15" s="14"/>
      <c r="C15" s="167"/>
      <c r="D15" s="175"/>
      <c r="E15" s="238"/>
      <c r="F15" s="206"/>
      <c r="G15" s="95" t="s">
        <v>127</v>
      </c>
      <c r="H15" s="62">
        <v>0</v>
      </c>
      <c r="I15" s="127" t="s">
        <v>246</v>
      </c>
      <c r="J15" s="228"/>
    </row>
    <row r="16" spans="2:10" ht="200.45" customHeight="1" x14ac:dyDescent="0.25">
      <c r="B16" s="14"/>
      <c r="C16" s="167"/>
      <c r="D16" s="175"/>
      <c r="E16" s="91" t="s">
        <v>54</v>
      </c>
      <c r="F16" s="121">
        <f>H16</f>
        <v>0</v>
      </c>
      <c r="G16" s="96" t="s">
        <v>208</v>
      </c>
      <c r="H16" s="59">
        <v>0</v>
      </c>
      <c r="I16" s="114" t="s">
        <v>247</v>
      </c>
      <c r="J16" s="124" t="s">
        <v>325</v>
      </c>
    </row>
    <row r="17" spans="2:10" ht="287.45" customHeight="1" x14ac:dyDescent="0.25">
      <c r="B17" s="14"/>
      <c r="C17" s="167"/>
      <c r="D17" s="175"/>
      <c r="E17" s="91" t="s">
        <v>55</v>
      </c>
      <c r="F17" s="92">
        <f>H17</f>
        <v>20</v>
      </c>
      <c r="G17" s="96" t="s">
        <v>209</v>
      </c>
      <c r="H17" s="59">
        <v>20</v>
      </c>
      <c r="I17" s="128" t="s">
        <v>248</v>
      </c>
      <c r="J17" s="126" t="s">
        <v>326</v>
      </c>
    </row>
    <row r="18" spans="2:10" ht="142.5" customHeight="1" x14ac:dyDescent="0.25">
      <c r="B18" s="14"/>
      <c r="C18" s="167"/>
      <c r="D18" s="175"/>
      <c r="E18" s="234" t="s">
        <v>46</v>
      </c>
      <c r="F18" s="204">
        <f>(H18+H19+H20+H21)/4</f>
        <v>37.5</v>
      </c>
      <c r="G18" s="97" t="s">
        <v>77</v>
      </c>
      <c r="H18" s="60">
        <v>20</v>
      </c>
      <c r="I18" s="129" t="s">
        <v>249</v>
      </c>
      <c r="J18" s="229" t="s">
        <v>327</v>
      </c>
    </row>
    <row r="19" spans="2:10" ht="131.25" customHeight="1" x14ac:dyDescent="0.25">
      <c r="B19" s="14"/>
      <c r="C19" s="167"/>
      <c r="D19" s="175"/>
      <c r="E19" s="235"/>
      <c r="F19" s="205"/>
      <c r="G19" s="93" t="s">
        <v>76</v>
      </c>
      <c r="H19" s="61">
        <v>20</v>
      </c>
      <c r="I19" s="125" t="s">
        <v>250</v>
      </c>
      <c r="J19" s="230"/>
    </row>
    <row r="20" spans="2:10" ht="156.75" customHeight="1" x14ac:dyDescent="0.25">
      <c r="B20" s="14"/>
      <c r="C20" s="167"/>
      <c r="D20" s="175"/>
      <c r="E20" s="235"/>
      <c r="F20" s="205"/>
      <c r="G20" s="93" t="s">
        <v>128</v>
      </c>
      <c r="H20" s="61">
        <v>60</v>
      </c>
      <c r="I20" s="125" t="s">
        <v>251</v>
      </c>
      <c r="J20" s="230"/>
    </row>
    <row r="21" spans="2:10" ht="235.9" customHeight="1" thickBot="1" x14ac:dyDescent="0.3">
      <c r="B21" s="14"/>
      <c r="C21" s="168"/>
      <c r="D21" s="176"/>
      <c r="E21" s="236"/>
      <c r="F21" s="215"/>
      <c r="G21" s="98" t="s">
        <v>129</v>
      </c>
      <c r="H21" s="63">
        <v>50</v>
      </c>
      <c r="I21" s="130" t="s">
        <v>252</v>
      </c>
      <c r="J21" s="231"/>
    </row>
    <row r="22" spans="2:10" ht="409.5" customHeight="1" x14ac:dyDescent="0.25">
      <c r="B22" s="14"/>
      <c r="C22" s="166" t="s">
        <v>48</v>
      </c>
      <c r="D22" s="174">
        <f>(((F22+F26+F29)/3)+F31)/2</f>
        <v>0</v>
      </c>
      <c r="E22" s="170" t="s">
        <v>56</v>
      </c>
      <c r="F22" s="216">
        <f>(H22+H23+H24+H25)/4</f>
        <v>0</v>
      </c>
      <c r="G22" s="99" t="s">
        <v>85</v>
      </c>
      <c r="H22" s="64">
        <v>0</v>
      </c>
      <c r="I22" s="131" t="s">
        <v>254</v>
      </c>
      <c r="J22" s="232" t="s">
        <v>335</v>
      </c>
    </row>
    <row r="23" spans="2:10" ht="69" customHeight="1" x14ac:dyDescent="0.25">
      <c r="B23" s="14"/>
      <c r="C23" s="167"/>
      <c r="D23" s="175"/>
      <c r="E23" s="171"/>
      <c r="F23" s="217"/>
      <c r="G23" s="93" t="s">
        <v>210</v>
      </c>
      <c r="H23" s="61">
        <v>0</v>
      </c>
      <c r="I23" s="125" t="s">
        <v>253</v>
      </c>
      <c r="J23" s="233"/>
    </row>
    <row r="24" spans="2:10" ht="73.150000000000006" customHeight="1" x14ac:dyDescent="0.25">
      <c r="B24" s="14"/>
      <c r="C24" s="167"/>
      <c r="D24" s="175"/>
      <c r="E24" s="171"/>
      <c r="F24" s="217"/>
      <c r="G24" s="93" t="s">
        <v>137</v>
      </c>
      <c r="H24" s="61">
        <v>0</v>
      </c>
      <c r="I24" s="125" t="s">
        <v>255</v>
      </c>
      <c r="J24" s="233"/>
    </row>
    <row r="25" spans="2:10" ht="369" customHeight="1" x14ac:dyDescent="0.25">
      <c r="B25" s="14"/>
      <c r="C25" s="167"/>
      <c r="D25" s="175"/>
      <c r="E25" s="172"/>
      <c r="F25" s="214"/>
      <c r="G25" s="95" t="s">
        <v>138</v>
      </c>
      <c r="H25" s="62">
        <v>0</v>
      </c>
      <c r="I25" s="127" t="s">
        <v>256</v>
      </c>
      <c r="J25" s="233"/>
    </row>
    <row r="26" spans="2:10" ht="81.75" customHeight="1" x14ac:dyDescent="0.25">
      <c r="B26" s="14"/>
      <c r="C26" s="167"/>
      <c r="D26" s="175"/>
      <c r="E26" s="188" t="s">
        <v>57</v>
      </c>
      <c r="F26" s="207">
        <f>(H27+H26+H28)/3</f>
        <v>0</v>
      </c>
      <c r="G26" s="97" t="s">
        <v>130</v>
      </c>
      <c r="H26" s="60">
        <v>0</v>
      </c>
      <c r="I26" s="129" t="s">
        <v>257</v>
      </c>
      <c r="J26" s="233"/>
    </row>
    <row r="27" spans="2:10" ht="96" customHeight="1" x14ac:dyDescent="0.25">
      <c r="B27" s="14"/>
      <c r="C27" s="167"/>
      <c r="D27" s="175"/>
      <c r="E27" s="209"/>
      <c r="F27" s="211"/>
      <c r="G27" s="93" t="s">
        <v>146</v>
      </c>
      <c r="H27" s="61">
        <v>0</v>
      </c>
      <c r="I27" s="125" t="s">
        <v>258</v>
      </c>
      <c r="J27" s="233"/>
    </row>
    <row r="28" spans="2:10" ht="69" customHeight="1" x14ac:dyDescent="0.25">
      <c r="B28" s="14"/>
      <c r="C28" s="167"/>
      <c r="D28" s="175"/>
      <c r="E28" s="210"/>
      <c r="F28" s="212"/>
      <c r="G28" s="95" t="s">
        <v>131</v>
      </c>
      <c r="H28" s="62">
        <v>0</v>
      </c>
      <c r="I28" s="127" t="s">
        <v>259</v>
      </c>
      <c r="J28" s="233"/>
    </row>
    <row r="29" spans="2:10" ht="85.15" customHeight="1" x14ac:dyDescent="0.25">
      <c r="B29" s="14"/>
      <c r="C29" s="167"/>
      <c r="D29" s="175"/>
      <c r="E29" s="188"/>
      <c r="F29" s="207"/>
      <c r="G29" s="97"/>
      <c r="H29" s="60"/>
      <c r="I29" s="129"/>
      <c r="J29" s="233"/>
    </row>
    <row r="30" spans="2:10" ht="288" customHeight="1" thickBot="1" x14ac:dyDescent="0.3">
      <c r="B30" s="14"/>
      <c r="C30" s="167"/>
      <c r="D30" s="175"/>
      <c r="E30" s="172"/>
      <c r="F30" s="214"/>
      <c r="G30" s="95"/>
      <c r="H30" s="62"/>
      <c r="I30" s="127"/>
      <c r="J30" s="233"/>
    </row>
    <row r="31" spans="2:10" ht="180.75" hidden="1" thickBot="1" x14ac:dyDescent="0.3">
      <c r="B31" s="14"/>
      <c r="C31" s="167"/>
      <c r="D31" s="175"/>
      <c r="E31" s="188" t="s">
        <v>47</v>
      </c>
      <c r="F31" s="207">
        <f>(H31+H32)/2</f>
        <v>0</v>
      </c>
      <c r="G31" s="97" t="s">
        <v>120</v>
      </c>
      <c r="H31" s="60"/>
      <c r="I31" s="129" t="s">
        <v>260</v>
      </c>
      <c r="J31" s="233"/>
    </row>
    <row r="32" spans="2:10" ht="409.6" hidden="1" thickBot="1" x14ac:dyDescent="0.3">
      <c r="B32" s="14"/>
      <c r="C32" s="168"/>
      <c r="D32" s="176"/>
      <c r="E32" s="189"/>
      <c r="F32" s="208"/>
      <c r="G32" s="98" t="s">
        <v>222</v>
      </c>
      <c r="H32" s="63">
        <v>0</v>
      </c>
      <c r="I32" s="130" t="s">
        <v>261</v>
      </c>
      <c r="J32" s="233"/>
    </row>
    <row r="33" spans="2:10" ht="260.25" customHeight="1" x14ac:dyDescent="0.25">
      <c r="B33" s="14"/>
      <c r="C33" s="166" t="s">
        <v>51</v>
      </c>
      <c r="D33" s="177">
        <f>(((F33+F38+F42+F46+F52+F58+F59)/7)+F63)/2</f>
        <v>64.738095238095241</v>
      </c>
      <c r="E33" s="172" t="s">
        <v>58</v>
      </c>
      <c r="F33" s="218">
        <f>(H33+H34+H35+H36+H37)/5</f>
        <v>0</v>
      </c>
      <c r="G33" s="100" t="s">
        <v>132</v>
      </c>
      <c r="H33" s="66">
        <v>0</v>
      </c>
      <c r="I33" s="109" t="s">
        <v>262</v>
      </c>
      <c r="J33" s="159" t="s">
        <v>328</v>
      </c>
    </row>
    <row r="34" spans="2:10" ht="135" x14ac:dyDescent="0.25">
      <c r="B34" s="14"/>
      <c r="C34" s="167"/>
      <c r="D34" s="175"/>
      <c r="E34" s="173"/>
      <c r="F34" s="205"/>
      <c r="G34" s="93" t="s">
        <v>133</v>
      </c>
      <c r="H34" s="61">
        <v>0</v>
      </c>
      <c r="I34" s="112" t="s">
        <v>263</v>
      </c>
      <c r="J34" s="160"/>
    </row>
    <row r="35" spans="2:10" ht="180" x14ac:dyDescent="0.25">
      <c r="B35" s="14"/>
      <c r="C35" s="167"/>
      <c r="D35" s="175"/>
      <c r="E35" s="173"/>
      <c r="F35" s="205"/>
      <c r="G35" s="93" t="s">
        <v>134</v>
      </c>
      <c r="H35" s="61">
        <v>0</v>
      </c>
      <c r="I35" s="112" t="s">
        <v>264</v>
      </c>
      <c r="J35" s="160"/>
    </row>
    <row r="36" spans="2:10" ht="195.6" customHeight="1" x14ac:dyDescent="0.25">
      <c r="B36" s="14"/>
      <c r="C36" s="167"/>
      <c r="D36" s="175"/>
      <c r="E36" s="173"/>
      <c r="F36" s="205"/>
      <c r="G36" s="93" t="s">
        <v>121</v>
      </c>
      <c r="H36" s="61">
        <v>0</v>
      </c>
      <c r="I36" s="112" t="s">
        <v>265</v>
      </c>
      <c r="J36" s="160"/>
    </row>
    <row r="37" spans="2:10" ht="270" x14ac:dyDescent="0.25">
      <c r="B37" s="14"/>
      <c r="C37" s="167"/>
      <c r="D37" s="175"/>
      <c r="E37" s="173"/>
      <c r="F37" s="206"/>
      <c r="G37" s="95" t="s">
        <v>135</v>
      </c>
      <c r="H37" s="62"/>
      <c r="I37" s="113" t="s">
        <v>266</v>
      </c>
      <c r="J37" s="160"/>
    </row>
    <row r="38" spans="2:10" ht="229.5" customHeight="1" x14ac:dyDescent="0.25">
      <c r="B38" s="14"/>
      <c r="C38" s="167"/>
      <c r="D38" s="175"/>
      <c r="E38" s="173" t="s">
        <v>59</v>
      </c>
      <c r="F38" s="204">
        <f>(H38+H39+H40+H41)/4</f>
        <v>50</v>
      </c>
      <c r="G38" s="97" t="s">
        <v>136</v>
      </c>
      <c r="H38" s="60">
        <v>0</v>
      </c>
      <c r="I38" s="115" t="s">
        <v>267</v>
      </c>
      <c r="J38" s="132"/>
    </row>
    <row r="39" spans="2:10" ht="236.25" x14ac:dyDescent="0.25">
      <c r="B39" s="14"/>
      <c r="C39" s="167"/>
      <c r="D39" s="175"/>
      <c r="E39" s="173"/>
      <c r="F39" s="205"/>
      <c r="G39" s="93" t="s">
        <v>211</v>
      </c>
      <c r="H39" s="61"/>
      <c r="I39" s="112" t="s">
        <v>268</v>
      </c>
      <c r="J39" s="132"/>
    </row>
    <row r="40" spans="2:10" ht="157.5" x14ac:dyDescent="0.25">
      <c r="B40" s="14"/>
      <c r="C40" s="167"/>
      <c r="D40" s="175"/>
      <c r="E40" s="173"/>
      <c r="F40" s="205"/>
      <c r="G40" s="93" t="s">
        <v>122</v>
      </c>
      <c r="H40" s="61">
        <v>100</v>
      </c>
      <c r="I40" s="112" t="s">
        <v>269</v>
      </c>
      <c r="J40" s="132"/>
    </row>
    <row r="41" spans="2:10" ht="107.1" customHeight="1" x14ac:dyDescent="0.25">
      <c r="B41" s="14"/>
      <c r="C41" s="167"/>
      <c r="D41" s="175"/>
      <c r="E41" s="173"/>
      <c r="F41" s="206"/>
      <c r="G41" s="95" t="s">
        <v>147</v>
      </c>
      <c r="H41" s="62">
        <v>100</v>
      </c>
      <c r="I41" s="113" t="s">
        <v>270</v>
      </c>
      <c r="J41" s="132"/>
    </row>
    <row r="42" spans="2:10" ht="409.5" x14ac:dyDescent="0.25">
      <c r="B42" s="14"/>
      <c r="C42" s="167"/>
      <c r="D42" s="175"/>
      <c r="E42" s="173" t="s">
        <v>60</v>
      </c>
      <c r="F42" s="204">
        <f>(H42+H43+H44+H45)/4</f>
        <v>35</v>
      </c>
      <c r="G42" s="97" t="s">
        <v>212</v>
      </c>
      <c r="H42" s="60">
        <v>70</v>
      </c>
      <c r="I42" s="115" t="s">
        <v>271</v>
      </c>
      <c r="J42" s="135" t="s">
        <v>370</v>
      </c>
    </row>
    <row r="43" spans="2:10" ht="221.1" customHeight="1" x14ac:dyDescent="0.25">
      <c r="B43" s="14"/>
      <c r="C43" s="167"/>
      <c r="D43" s="175"/>
      <c r="E43" s="173"/>
      <c r="F43" s="205"/>
      <c r="G43" s="93" t="s">
        <v>148</v>
      </c>
      <c r="H43" s="61">
        <v>0</v>
      </c>
      <c r="I43" s="112" t="s">
        <v>272</v>
      </c>
      <c r="J43" s="7"/>
    </row>
    <row r="44" spans="2:10" ht="114" customHeight="1" x14ac:dyDescent="0.25">
      <c r="B44" s="14"/>
      <c r="C44" s="167"/>
      <c r="D44" s="175"/>
      <c r="E44" s="173"/>
      <c r="F44" s="205"/>
      <c r="G44" s="93" t="s">
        <v>149</v>
      </c>
      <c r="H44" s="61"/>
      <c r="I44" s="112" t="s">
        <v>273</v>
      </c>
      <c r="J44" s="7"/>
    </row>
    <row r="45" spans="2:10" ht="146.1" customHeight="1" x14ac:dyDescent="0.25">
      <c r="B45" s="14"/>
      <c r="C45" s="167"/>
      <c r="D45" s="175"/>
      <c r="E45" s="173"/>
      <c r="F45" s="206"/>
      <c r="G45" s="133" t="s">
        <v>310</v>
      </c>
      <c r="H45" s="62">
        <v>70</v>
      </c>
      <c r="I45" s="113" t="s">
        <v>274</v>
      </c>
      <c r="J45" s="7"/>
    </row>
    <row r="46" spans="2:10" ht="185.25" customHeight="1" x14ac:dyDescent="0.25">
      <c r="B46" s="14"/>
      <c r="C46" s="167"/>
      <c r="D46" s="175"/>
      <c r="E46" s="173" t="s">
        <v>61</v>
      </c>
      <c r="F46" s="204">
        <f>(H46+H47+H48+H49+H50+H51)/6</f>
        <v>79.166666666666671</v>
      </c>
      <c r="G46" s="97" t="s">
        <v>150</v>
      </c>
      <c r="H46" s="60">
        <v>0</v>
      </c>
      <c r="I46" s="129" t="s">
        <v>275</v>
      </c>
      <c r="J46" s="161" t="s">
        <v>318</v>
      </c>
    </row>
    <row r="47" spans="2:10" ht="247.5" x14ac:dyDescent="0.25">
      <c r="B47" s="14"/>
      <c r="C47" s="167"/>
      <c r="D47" s="175"/>
      <c r="E47" s="173"/>
      <c r="F47" s="205"/>
      <c r="G47" s="93" t="s">
        <v>214</v>
      </c>
      <c r="H47" s="61">
        <v>100</v>
      </c>
      <c r="I47" s="125" t="s">
        <v>276</v>
      </c>
      <c r="J47" s="162"/>
    </row>
    <row r="48" spans="2:10" ht="112.5" x14ac:dyDescent="0.25">
      <c r="B48" s="14"/>
      <c r="C48" s="167"/>
      <c r="D48" s="175"/>
      <c r="E48" s="173"/>
      <c r="F48" s="205"/>
      <c r="G48" s="93" t="s">
        <v>139</v>
      </c>
      <c r="H48" s="61">
        <v>100</v>
      </c>
      <c r="I48" s="125" t="s">
        <v>277</v>
      </c>
      <c r="J48" s="162"/>
    </row>
    <row r="49" spans="2:10" ht="213.75" x14ac:dyDescent="0.25">
      <c r="B49" s="14"/>
      <c r="C49" s="167"/>
      <c r="D49" s="175"/>
      <c r="E49" s="173"/>
      <c r="F49" s="205"/>
      <c r="G49" s="93" t="s">
        <v>152</v>
      </c>
      <c r="H49" s="61">
        <v>100</v>
      </c>
      <c r="I49" s="125" t="s">
        <v>278</v>
      </c>
      <c r="J49" s="162"/>
    </row>
    <row r="50" spans="2:10" ht="159" customHeight="1" x14ac:dyDescent="0.25">
      <c r="B50" s="14"/>
      <c r="C50" s="167"/>
      <c r="D50" s="175"/>
      <c r="E50" s="173"/>
      <c r="F50" s="205"/>
      <c r="G50" s="93" t="s">
        <v>151</v>
      </c>
      <c r="H50" s="61">
        <v>75</v>
      </c>
      <c r="I50" s="125" t="s">
        <v>215</v>
      </c>
      <c r="J50" s="162"/>
    </row>
    <row r="51" spans="2:10" ht="211.5" customHeight="1" x14ac:dyDescent="0.25">
      <c r="B51" s="14"/>
      <c r="C51" s="167"/>
      <c r="D51" s="175"/>
      <c r="E51" s="173"/>
      <c r="F51" s="206"/>
      <c r="G51" s="95" t="s">
        <v>140</v>
      </c>
      <c r="H51" s="62">
        <v>100</v>
      </c>
      <c r="I51" s="127" t="s">
        <v>279</v>
      </c>
      <c r="J51" s="163"/>
    </row>
    <row r="52" spans="2:10" ht="386.45" customHeight="1" x14ac:dyDescent="0.25">
      <c r="B52" s="14"/>
      <c r="C52" s="167"/>
      <c r="D52" s="175"/>
      <c r="E52" s="173" t="s">
        <v>62</v>
      </c>
      <c r="F52" s="165">
        <f>(H52+H53+H54+H55+H56+H57)/6</f>
        <v>75.5</v>
      </c>
      <c r="G52" s="97" t="s">
        <v>153</v>
      </c>
      <c r="H52" s="60">
        <v>100</v>
      </c>
      <c r="I52" s="115" t="s">
        <v>280</v>
      </c>
      <c r="J52" s="159" t="s">
        <v>336</v>
      </c>
    </row>
    <row r="53" spans="2:10" ht="89.25" x14ac:dyDescent="0.25">
      <c r="B53" s="14"/>
      <c r="C53" s="167"/>
      <c r="D53" s="175"/>
      <c r="E53" s="173"/>
      <c r="F53" s="165"/>
      <c r="G53" s="93" t="s">
        <v>123</v>
      </c>
      <c r="H53" s="61">
        <v>100</v>
      </c>
      <c r="I53" s="112" t="s">
        <v>281</v>
      </c>
      <c r="J53" s="160"/>
    </row>
    <row r="54" spans="2:10" ht="50.45" customHeight="1" x14ac:dyDescent="0.25">
      <c r="B54" s="14"/>
      <c r="C54" s="167"/>
      <c r="D54" s="175"/>
      <c r="E54" s="173"/>
      <c r="F54" s="165"/>
      <c r="G54" s="93" t="s">
        <v>98</v>
      </c>
      <c r="H54" s="61"/>
      <c r="I54" s="112" t="s">
        <v>282</v>
      </c>
      <c r="J54" s="160"/>
    </row>
    <row r="55" spans="2:10" ht="353.45" customHeight="1" x14ac:dyDescent="0.25">
      <c r="B55" s="14"/>
      <c r="C55" s="167"/>
      <c r="D55" s="175"/>
      <c r="E55" s="173"/>
      <c r="F55" s="165"/>
      <c r="G55" s="93" t="s">
        <v>216</v>
      </c>
      <c r="H55" s="61">
        <v>70</v>
      </c>
      <c r="I55" s="112" t="s">
        <v>283</v>
      </c>
      <c r="J55" s="160"/>
    </row>
    <row r="56" spans="2:10" ht="180" x14ac:dyDescent="0.25">
      <c r="B56" s="14"/>
      <c r="C56" s="167"/>
      <c r="D56" s="175"/>
      <c r="E56" s="173"/>
      <c r="F56" s="165"/>
      <c r="G56" s="93" t="s">
        <v>154</v>
      </c>
      <c r="H56" s="61">
        <v>100</v>
      </c>
      <c r="I56" s="112" t="s">
        <v>284</v>
      </c>
      <c r="J56" s="160"/>
    </row>
    <row r="57" spans="2:10" ht="191.25" x14ac:dyDescent="0.25">
      <c r="B57" s="14"/>
      <c r="C57" s="167"/>
      <c r="D57" s="175"/>
      <c r="E57" s="173"/>
      <c r="F57" s="165"/>
      <c r="G57" s="95" t="s">
        <v>155</v>
      </c>
      <c r="H57" s="62">
        <v>83</v>
      </c>
      <c r="I57" s="113" t="s">
        <v>285</v>
      </c>
      <c r="J57" s="160"/>
    </row>
    <row r="58" spans="2:10" ht="203.1" customHeight="1" x14ac:dyDescent="0.25">
      <c r="B58" s="14"/>
      <c r="C58" s="167"/>
      <c r="D58" s="175"/>
      <c r="E58" s="91" t="s">
        <v>63</v>
      </c>
      <c r="F58" s="92">
        <f>H58</f>
        <v>90</v>
      </c>
      <c r="G58" s="96" t="s">
        <v>213</v>
      </c>
      <c r="H58" s="59">
        <v>90</v>
      </c>
      <c r="I58" s="128" t="s">
        <v>286</v>
      </c>
      <c r="J58" s="134" t="s">
        <v>329</v>
      </c>
    </row>
    <row r="59" spans="2:10" ht="45" x14ac:dyDescent="0.25">
      <c r="B59" s="14"/>
      <c r="C59" s="167"/>
      <c r="D59" s="175"/>
      <c r="E59" s="173" t="s">
        <v>64</v>
      </c>
      <c r="F59" s="165">
        <f>(H59+H60+H61)/3</f>
        <v>63.333333333333336</v>
      </c>
      <c r="G59" s="97" t="s">
        <v>157</v>
      </c>
      <c r="H59" s="60">
        <v>70</v>
      </c>
      <c r="I59" s="129" t="s">
        <v>287</v>
      </c>
      <c r="J59" s="156" t="s">
        <v>371</v>
      </c>
    </row>
    <row r="60" spans="2:10" ht="102" x14ac:dyDescent="0.25">
      <c r="B60" s="14"/>
      <c r="C60" s="167"/>
      <c r="D60" s="175"/>
      <c r="E60" s="173"/>
      <c r="F60" s="165"/>
      <c r="G60" s="93" t="s">
        <v>156</v>
      </c>
      <c r="H60" s="61">
        <v>70</v>
      </c>
      <c r="I60" s="125" t="s">
        <v>288</v>
      </c>
      <c r="J60" s="157"/>
    </row>
    <row r="61" spans="2:10" ht="141" customHeight="1" x14ac:dyDescent="0.25">
      <c r="B61" s="14"/>
      <c r="C61" s="167"/>
      <c r="D61" s="175"/>
      <c r="E61" s="173"/>
      <c r="F61" s="165"/>
      <c r="G61" s="93" t="s">
        <v>101</v>
      </c>
      <c r="H61" s="182">
        <v>50</v>
      </c>
      <c r="I61" s="184" t="s">
        <v>289</v>
      </c>
      <c r="J61" s="157"/>
    </row>
    <row r="62" spans="2:10" ht="60.95" customHeight="1" x14ac:dyDescent="0.25">
      <c r="B62" s="14"/>
      <c r="C62" s="167"/>
      <c r="D62" s="175"/>
      <c r="E62" s="173"/>
      <c r="F62" s="165"/>
      <c r="G62" s="95" t="s">
        <v>158</v>
      </c>
      <c r="H62" s="183"/>
      <c r="I62" s="185"/>
      <c r="J62" s="158"/>
    </row>
    <row r="63" spans="2:10" ht="56.25" x14ac:dyDescent="0.25">
      <c r="B63" s="14"/>
      <c r="C63" s="167"/>
      <c r="D63" s="175"/>
      <c r="E63" s="173" t="s">
        <v>49</v>
      </c>
      <c r="F63" s="165">
        <f>(H63+H64+H65+H66+H67+H68)/6</f>
        <v>73.333333333333329</v>
      </c>
      <c r="G63" s="97" t="s">
        <v>102</v>
      </c>
      <c r="H63" s="60">
        <v>60</v>
      </c>
      <c r="I63" s="129" t="s">
        <v>290</v>
      </c>
      <c r="J63" s="156" t="s">
        <v>347</v>
      </c>
    </row>
    <row r="64" spans="2:10" ht="67.5" x14ac:dyDescent="0.25">
      <c r="B64" s="14"/>
      <c r="C64" s="167"/>
      <c r="D64" s="175"/>
      <c r="E64" s="173"/>
      <c r="F64" s="165"/>
      <c r="G64" s="93" t="s">
        <v>159</v>
      </c>
      <c r="H64" s="61">
        <v>80</v>
      </c>
      <c r="I64" s="125" t="s">
        <v>291</v>
      </c>
      <c r="J64" s="157"/>
    </row>
    <row r="65" spans="2:10" ht="67.5" x14ac:dyDescent="0.25">
      <c r="B65" s="14"/>
      <c r="C65" s="167"/>
      <c r="D65" s="175"/>
      <c r="E65" s="173"/>
      <c r="F65" s="165"/>
      <c r="G65" s="93" t="s">
        <v>50</v>
      </c>
      <c r="H65" s="61">
        <v>80</v>
      </c>
      <c r="I65" s="125" t="s">
        <v>292</v>
      </c>
      <c r="J65" s="157"/>
    </row>
    <row r="66" spans="2:10" ht="63" customHeight="1" x14ac:dyDescent="0.25">
      <c r="B66" s="14"/>
      <c r="C66" s="167"/>
      <c r="D66" s="175"/>
      <c r="E66" s="173"/>
      <c r="F66" s="165"/>
      <c r="G66" s="93" t="s">
        <v>141</v>
      </c>
      <c r="H66" s="61">
        <v>80</v>
      </c>
      <c r="I66" s="125" t="s">
        <v>293</v>
      </c>
      <c r="J66" s="157"/>
    </row>
    <row r="67" spans="2:10" ht="67.5" x14ac:dyDescent="0.25">
      <c r="B67" s="14"/>
      <c r="C67" s="167"/>
      <c r="D67" s="175"/>
      <c r="E67" s="173"/>
      <c r="F67" s="165"/>
      <c r="G67" s="93" t="s">
        <v>103</v>
      </c>
      <c r="H67" s="61">
        <v>60</v>
      </c>
      <c r="I67" s="125" t="s">
        <v>294</v>
      </c>
      <c r="J67" s="157"/>
    </row>
    <row r="68" spans="2:10" ht="57" thickBot="1" x14ac:dyDescent="0.3">
      <c r="B68" s="14"/>
      <c r="C68" s="168"/>
      <c r="D68" s="176"/>
      <c r="E68" s="213"/>
      <c r="F68" s="227"/>
      <c r="G68" s="98" t="s">
        <v>217</v>
      </c>
      <c r="H68" s="63">
        <v>80</v>
      </c>
      <c r="I68" s="130" t="s">
        <v>295</v>
      </c>
      <c r="J68" s="158"/>
    </row>
    <row r="69" spans="2:10" ht="180" x14ac:dyDescent="0.25">
      <c r="B69" s="14"/>
      <c r="C69" s="169" t="s">
        <v>43</v>
      </c>
      <c r="D69" s="177">
        <f>(((F69+F80+F83)/3)+F90)/2</f>
        <v>56.111111111111114</v>
      </c>
      <c r="E69" s="172" t="s">
        <v>52</v>
      </c>
      <c r="F69" s="214">
        <f>(H69+H70+H72+H73+H75+H78)/6</f>
        <v>85</v>
      </c>
      <c r="G69" s="99" t="s">
        <v>160</v>
      </c>
      <c r="H69" s="64">
        <v>75</v>
      </c>
      <c r="I69" s="116" t="s">
        <v>296</v>
      </c>
      <c r="J69" s="159" t="s">
        <v>330</v>
      </c>
    </row>
    <row r="70" spans="2:10" ht="89.25" x14ac:dyDescent="0.25">
      <c r="B70" s="14"/>
      <c r="C70" s="167"/>
      <c r="D70" s="175"/>
      <c r="E70" s="173"/>
      <c r="F70" s="165"/>
      <c r="G70" s="93" t="s">
        <v>142</v>
      </c>
      <c r="H70" s="182">
        <v>100</v>
      </c>
      <c r="I70" s="164" t="s">
        <v>297</v>
      </c>
      <c r="J70" s="160"/>
    </row>
    <row r="71" spans="2:10" ht="156.6" customHeight="1" x14ac:dyDescent="0.25">
      <c r="B71" s="14"/>
      <c r="C71" s="167"/>
      <c r="D71" s="175"/>
      <c r="E71" s="173"/>
      <c r="F71" s="165"/>
      <c r="G71" s="93" t="s">
        <v>161</v>
      </c>
      <c r="H71" s="182"/>
      <c r="I71" s="164"/>
      <c r="J71" s="160"/>
    </row>
    <row r="72" spans="2:10" ht="188.45" customHeight="1" x14ac:dyDescent="0.25">
      <c r="B72" s="14"/>
      <c r="C72" s="167"/>
      <c r="D72" s="175"/>
      <c r="E72" s="173"/>
      <c r="F72" s="165"/>
      <c r="G72" s="93" t="s">
        <v>112</v>
      </c>
      <c r="H72" s="61">
        <v>100</v>
      </c>
      <c r="I72" s="112" t="s">
        <v>298</v>
      </c>
      <c r="J72" s="160"/>
    </row>
    <row r="73" spans="2:10" ht="195" customHeight="1" x14ac:dyDescent="0.25">
      <c r="B73" s="14"/>
      <c r="C73" s="167"/>
      <c r="D73" s="175"/>
      <c r="E73" s="173"/>
      <c r="F73" s="165"/>
      <c r="G73" s="93" t="s">
        <v>162</v>
      </c>
      <c r="H73" s="182">
        <v>100</v>
      </c>
      <c r="I73" s="164" t="s">
        <v>299</v>
      </c>
      <c r="J73" s="160"/>
    </row>
    <row r="74" spans="2:10" ht="192.95" customHeight="1" x14ac:dyDescent="0.25">
      <c r="B74" s="14"/>
      <c r="C74" s="167"/>
      <c r="D74" s="175"/>
      <c r="E74" s="173"/>
      <c r="F74" s="165"/>
      <c r="G74" s="93" t="s">
        <v>124</v>
      </c>
      <c r="H74" s="182"/>
      <c r="I74" s="164"/>
      <c r="J74" s="160"/>
    </row>
    <row r="75" spans="2:10" ht="181.5" customHeight="1" x14ac:dyDescent="0.25">
      <c r="B75" s="14"/>
      <c r="C75" s="167"/>
      <c r="D75" s="175"/>
      <c r="E75" s="173"/>
      <c r="F75" s="165"/>
      <c r="G75" s="93" t="s">
        <v>143</v>
      </c>
      <c r="H75" s="182">
        <v>75</v>
      </c>
      <c r="I75" s="164" t="s">
        <v>300</v>
      </c>
      <c r="J75" s="160"/>
    </row>
    <row r="76" spans="2:10" ht="132.94999999999999" customHeight="1" x14ac:dyDescent="0.25">
      <c r="B76" s="14"/>
      <c r="C76" s="167"/>
      <c r="D76" s="175"/>
      <c r="E76" s="173"/>
      <c r="F76" s="165"/>
      <c r="G76" s="93" t="s">
        <v>125</v>
      </c>
      <c r="H76" s="182"/>
      <c r="I76" s="164"/>
      <c r="J76" s="160"/>
    </row>
    <row r="77" spans="2:10" ht="129.94999999999999" customHeight="1" x14ac:dyDescent="0.25">
      <c r="B77" s="14"/>
      <c r="C77" s="167"/>
      <c r="D77" s="175"/>
      <c r="E77" s="173"/>
      <c r="F77" s="165"/>
      <c r="G77" s="93" t="s">
        <v>218</v>
      </c>
      <c r="H77" s="182"/>
      <c r="I77" s="164"/>
      <c r="J77" s="160"/>
    </row>
    <row r="78" spans="2:10" ht="123" customHeight="1" x14ac:dyDescent="0.25">
      <c r="B78" s="14"/>
      <c r="C78" s="167"/>
      <c r="D78" s="175"/>
      <c r="E78" s="173"/>
      <c r="F78" s="165"/>
      <c r="G78" s="93" t="s">
        <v>144</v>
      </c>
      <c r="H78" s="182">
        <v>60</v>
      </c>
      <c r="I78" s="164" t="s">
        <v>301</v>
      </c>
      <c r="J78" s="160"/>
    </row>
    <row r="79" spans="2:10" ht="148.5" customHeight="1" x14ac:dyDescent="0.25">
      <c r="B79" s="14"/>
      <c r="C79" s="167"/>
      <c r="D79" s="175"/>
      <c r="E79" s="173"/>
      <c r="F79" s="165"/>
      <c r="G79" s="95" t="s">
        <v>163</v>
      </c>
      <c r="H79" s="183"/>
      <c r="I79" s="223"/>
      <c r="J79" s="160"/>
    </row>
    <row r="80" spans="2:10" ht="186.75" customHeight="1" x14ac:dyDescent="0.25">
      <c r="B80" s="14"/>
      <c r="C80" s="167"/>
      <c r="D80" s="175"/>
      <c r="E80" s="173" t="s">
        <v>65</v>
      </c>
      <c r="F80" s="165">
        <f>(H80+H81+H82)/3</f>
        <v>51.666666666666664</v>
      </c>
      <c r="G80" s="97" t="s">
        <v>126</v>
      </c>
      <c r="H80" s="60">
        <v>80</v>
      </c>
      <c r="I80" s="129" t="s">
        <v>219</v>
      </c>
      <c r="J80" s="156" t="s">
        <v>331</v>
      </c>
    </row>
    <row r="81" spans="2:10" ht="311.45" customHeight="1" x14ac:dyDescent="0.25">
      <c r="B81" s="14"/>
      <c r="C81" s="167"/>
      <c r="D81" s="175"/>
      <c r="E81" s="173"/>
      <c r="F81" s="165"/>
      <c r="G81" s="93" t="s">
        <v>164</v>
      </c>
      <c r="H81" s="61">
        <v>75</v>
      </c>
      <c r="I81" s="125" t="s">
        <v>302</v>
      </c>
      <c r="J81" s="157"/>
    </row>
    <row r="82" spans="2:10" ht="201" customHeight="1" x14ac:dyDescent="0.25">
      <c r="B82" s="14"/>
      <c r="C82" s="167"/>
      <c r="D82" s="175"/>
      <c r="E82" s="173"/>
      <c r="F82" s="165"/>
      <c r="G82" s="101" t="s">
        <v>165</v>
      </c>
      <c r="H82" s="62"/>
      <c r="I82" s="127" t="s">
        <v>220</v>
      </c>
      <c r="J82" s="158"/>
    </row>
    <row r="83" spans="2:10" ht="84" customHeight="1" x14ac:dyDescent="0.25">
      <c r="B83" s="14"/>
      <c r="C83" s="167"/>
      <c r="D83" s="175"/>
      <c r="E83" s="173" t="s">
        <v>177</v>
      </c>
      <c r="F83" s="165">
        <f>(H83+H87)/2</f>
        <v>100</v>
      </c>
      <c r="G83" s="226" t="s">
        <v>166</v>
      </c>
      <c r="H83" s="202">
        <v>100</v>
      </c>
      <c r="I83" s="220" t="s">
        <v>303</v>
      </c>
      <c r="J83" s="156" t="s">
        <v>332</v>
      </c>
    </row>
    <row r="84" spans="2:10" ht="72" customHeight="1" x14ac:dyDescent="0.25">
      <c r="B84" s="14"/>
      <c r="C84" s="167"/>
      <c r="D84" s="175"/>
      <c r="E84" s="173"/>
      <c r="F84" s="165"/>
      <c r="G84" s="224"/>
      <c r="H84" s="203"/>
      <c r="I84" s="221"/>
      <c r="J84" s="157"/>
    </row>
    <row r="85" spans="2:10" ht="69.95" customHeight="1" x14ac:dyDescent="0.25">
      <c r="B85" s="14"/>
      <c r="C85" s="167"/>
      <c r="D85" s="175"/>
      <c r="E85" s="173"/>
      <c r="F85" s="165"/>
      <c r="G85" s="224"/>
      <c r="H85" s="203"/>
      <c r="I85" s="221"/>
      <c r="J85" s="157"/>
    </row>
    <row r="86" spans="2:10" ht="95.45" customHeight="1" x14ac:dyDescent="0.25">
      <c r="B86" s="14"/>
      <c r="C86" s="167"/>
      <c r="D86" s="175"/>
      <c r="E86" s="173"/>
      <c r="F86" s="165"/>
      <c r="G86" s="224"/>
      <c r="H86" s="203"/>
      <c r="I86" s="221"/>
      <c r="J86" s="157"/>
    </row>
    <row r="87" spans="2:10" ht="164.1" customHeight="1" x14ac:dyDescent="0.25">
      <c r="B87" s="14"/>
      <c r="C87" s="167"/>
      <c r="D87" s="175"/>
      <c r="E87" s="173"/>
      <c r="F87" s="165"/>
      <c r="G87" s="224" t="s">
        <v>221</v>
      </c>
      <c r="H87" s="203">
        <v>100</v>
      </c>
      <c r="I87" s="221" t="s">
        <v>304</v>
      </c>
      <c r="J87" s="157"/>
    </row>
    <row r="88" spans="2:10" ht="61.5" customHeight="1" x14ac:dyDescent="0.25">
      <c r="B88" s="14"/>
      <c r="C88" s="167"/>
      <c r="D88" s="175"/>
      <c r="E88" s="173"/>
      <c r="F88" s="165"/>
      <c r="G88" s="224"/>
      <c r="H88" s="203"/>
      <c r="I88" s="221"/>
      <c r="J88" s="157"/>
    </row>
    <row r="89" spans="2:10" ht="104.45" customHeight="1" x14ac:dyDescent="0.25">
      <c r="B89" s="14"/>
      <c r="C89" s="167"/>
      <c r="D89" s="175"/>
      <c r="E89" s="173"/>
      <c r="F89" s="165"/>
      <c r="G89" s="225"/>
      <c r="H89" s="219"/>
      <c r="I89" s="222"/>
      <c r="J89" s="158"/>
    </row>
    <row r="90" spans="2:10" ht="165.6" customHeight="1" x14ac:dyDescent="0.25">
      <c r="B90" s="14"/>
      <c r="C90" s="167"/>
      <c r="D90" s="175"/>
      <c r="E90" s="173" t="s">
        <v>104</v>
      </c>
      <c r="F90" s="165">
        <f>(H90+H91+H92)/3</f>
        <v>33.333333333333336</v>
      </c>
      <c r="G90" s="102" t="s">
        <v>115</v>
      </c>
      <c r="H90" s="67">
        <v>100</v>
      </c>
      <c r="I90" s="117" t="s">
        <v>305</v>
      </c>
      <c r="J90" s="159" t="s">
        <v>333</v>
      </c>
    </row>
    <row r="91" spans="2:10" ht="130.5" customHeight="1" x14ac:dyDescent="0.25">
      <c r="B91" s="14"/>
      <c r="C91" s="167"/>
      <c r="D91" s="175"/>
      <c r="E91" s="173"/>
      <c r="F91" s="165"/>
      <c r="G91" s="103" t="s">
        <v>117</v>
      </c>
      <c r="H91" s="68">
        <v>0</v>
      </c>
      <c r="I91" s="118" t="s">
        <v>306</v>
      </c>
      <c r="J91" s="160"/>
    </row>
    <row r="92" spans="2:10" ht="234.6" customHeight="1" x14ac:dyDescent="0.25">
      <c r="B92" s="14"/>
      <c r="C92" s="167"/>
      <c r="D92" s="175"/>
      <c r="E92" s="173"/>
      <c r="F92" s="165"/>
      <c r="G92" s="104" t="s">
        <v>116</v>
      </c>
      <c r="H92" s="69">
        <v>0</v>
      </c>
      <c r="I92" s="119" t="s">
        <v>307</v>
      </c>
      <c r="J92" s="160"/>
    </row>
    <row r="93" spans="2:10" ht="9.75" customHeight="1" thickBot="1" x14ac:dyDescent="0.3">
      <c r="B93" s="55"/>
      <c r="C93" s="56"/>
      <c r="D93" s="56"/>
      <c r="E93" s="56"/>
      <c r="F93" s="56"/>
      <c r="G93" s="105"/>
      <c r="H93" s="56"/>
      <c r="I93" s="57"/>
      <c r="J93" s="58"/>
    </row>
    <row r="94" spans="2:10" hidden="1" x14ac:dyDescent="0.25">
      <c r="F94" s="23"/>
    </row>
    <row r="102" spans="4:4" hidden="1" x14ac:dyDescent="0.25">
      <c r="D102" s="23"/>
    </row>
    <row r="103" spans="4:4" x14ac:dyDescent="0.25"/>
    <row r="104" spans="4:4" x14ac:dyDescent="0.25"/>
    <row r="105" spans="4:4" x14ac:dyDescent="0.25"/>
    <row r="106" spans="4:4" x14ac:dyDescent="0.25"/>
    <row r="107" spans="4:4" x14ac:dyDescent="0.25"/>
    <row r="108" spans="4:4" x14ac:dyDescent="0.25"/>
    <row r="109" spans="4:4" x14ac:dyDescent="0.25"/>
    <row r="110" spans="4:4" x14ac:dyDescent="0.25"/>
    <row r="111" spans="4:4" x14ac:dyDescent="0.25"/>
    <row r="112" spans="4:4" x14ac:dyDescent="0.25"/>
    <row r="113" x14ac:dyDescent="0.25"/>
    <row r="114" x14ac:dyDescent="0.25"/>
    <row r="115" x14ac:dyDescent="0.25"/>
    <row r="116" x14ac:dyDescent="0.25"/>
    <row r="117" x14ac:dyDescent="0.25"/>
    <row r="118" x14ac:dyDescent="0.25"/>
    <row r="119" x14ac:dyDescent="0.25"/>
    <row r="120" x14ac:dyDescent="0.25"/>
    <row r="121" x14ac:dyDescent="0.25"/>
    <row r="122" x14ac:dyDescent="0.25"/>
    <row r="123" x14ac:dyDescent="0.25"/>
    <row r="124" x14ac:dyDescent="0.25"/>
    <row r="125" x14ac:dyDescent="0.25"/>
    <row r="126" x14ac:dyDescent="0.25"/>
    <row r="127" x14ac:dyDescent="0.25"/>
    <row r="128" x14ac:dyDescent="0.25"/>
    <row r="129" x14ac:dyDescent="0.25"/>
    <row r="130" x14ac:dyDescent="0.25"/>
  </sheetData>
  <protectedRanges>
    <protectedRange sqref="H74 H11:I73 H75:I92" name="Simulado"/>
    <protectedRange sqref="F10 F69:F92 F12:F26 F28:F67" name="Actual"/>
  </protectedRanges>
  <mergeCells count="84">
    <mergeCell ref="J14:J15"/>
    <mergeCell ref="J18:J21"/>
    <mergeCell ref="J22:J32"/>
    <mergeCell ref="J33:J37"/>
    <mergeCell ref="E18:E21"/>
    <mergeCell ref="E10:E15"/>
    <mergeCell ref="F10:F15"/>
    <mergeCell ref="F29:F30"/>
    <mergeCell ref="E29:E30"/>
    <mergeCell ref="G87:G89"/>
    <mergeCell ref="G83:G86"/>
    <mergeCell ref="E42:E45"/>
    <mergeCell ref="E59:E62"/>
    <mergeCell ref="F59:F62"/>
    <mergeCell ref="F46:F51"/>
    <mergeCell ref="F52:F57"/>
    <mergeCell ref="F63:F68"/>
    <mergeCell ref="F42:F45"/>
    <mergeCell ref="E80:E82"/>
    <mergeCell ref="F80:F82"/>
    <mergeCell ref="F83:F89"/>
    <mergeCell ref="H87:H89"/>
    <mergeCell ref="I83:I86"/>
    <mergeCell ref="I87:I89"/>
    <mergeCell ref="I73:I74"/>
    <mergeCell ref="H75:H77"/>
    <mergeCell ref="I75:I77"/>
    <mergeCell ref="H78:H79"/>
    <mergeCell ref="I78:I79"/>
    <mergeCell ref="H73:H74"/>
    <mergeCell ref="E8:E9"/>
    <mergeCell ref="F8:F9"/>
    <mergeCell ref="G8:G9"/>
    <mergeCell ref="H83:H86"/>
    <mergeCell ref="F38:F41"/>
    <mergeCell ref="F31:F32"/>
    <mergeCell ref="E26:E28"/>
    <mergeCell ref="F26:F28"/>
    <mergeCell ref="H70:H71"/>
    <mergeCell ref="E63:E68"/>
    <mergeCell ref="F69:F79"/>
    <mergeCell ref="F18:F21"/>
    <mergeCell ref="F22:F25"/>
    <mergeCell ref="F33:F37"/>
    <mergeCell ref="C3:J3"/>
    <mergeCell ref="G5:J5"/>
    <mergeCell ref="G6:J6"/>
    <mergeCell ref="H61:H62"/>
    <mergeCell ref="I61:I62"/>
    <mergeCell ref="I11:I12"/>
    <mergeCell ref="E31:E32"/>
    <mergeCell ref="J8:J9"/>
    <mergeCell ref="C10:C21"/>
    <mergeCell ref="D10:D21"/>
    <mergeCell ref="H8:H9"/>
    <mergeCell ref="I8:I9"/>
    <mergeCell ref="C5:F5"/>
    <mergeCell ref="C6:F6"/>
    <mergeCell ref="C8:C9"/>
    <mergeCell ref="D8:D9"/>
    <mergeCell ref="I70:I71"/>
    <mergeCell ref="F90:F92"/>
    <mergeCell ref="C22:C32"/>
    <mergeCell ref="C33:C68"/>
    <mergeCell ref="C69:C92"/>
    <mergeCell ref="E22:E25"/>
    <mergeCell ref="E33:E37"/>
    <mergeCell ref="E46:E51"/>
    <mergeCell ref="E52:E57"/>
    <mergeCell ref="E83:E89"/>
    <mergeCell ref="E90:E92"/>
    <mergeCell ref="D22:D32"/>
    <mergeCell ref="D33:D68"/>
    <mergeCell ref="E38:E41"/>
    <mergeCell ref="E69:E79"/>
    <mergeCell ref="D69:D92"/>
    <mergeCell ref="J80:J82"/>
    <mergeCell ref="J83:J89"/>
    <mergeCell ref="J90:J92"/>
    <mergeCell ref="J46:J51"/>
    <mergeCell ref="J52:J57"/>
    <mergeCell ref="J59:J62"/>
    <mergeCell ref="J63:J68"/>
    <mergeCell ref="J69:J79"/>
  </mergeCells>
  <conditionalFormatting sqref="D10:D92">
    <cfRule type="cellIs" dxfId="34" priority="10" operator="between">
      <formula>0.1</formula>
      <formula>20.4</formula>
    </cfRule>
    <cfRule type="cellIs" dxfId="33" priority="26" operator="between">
      <formula>80.5</formula>
      <formula>100</formula>
    </cfRule>
    <cfRule type="cellIs" dxfId="32" priority="27" operator="between">
      <formula>60.5</formula>
      <formula>80.4</formula>
    </cfRule>
    <cfRule type="cellIs" dxfId="31" priority="28" operator="between">
      <formula>40.5</formula>
      <formula>60.4</formula>
    </cfRule>
    <cfRule type="cellIs" dxfId="30" priority="29" operator="between">
      <formula>20.5</formula>
      <formula>40.4</formula>
    </cfRule>
  </conditionalFormatting>
  <conditionalFormatting sqref="F10:F92">
    <cfRule type="cellIs" dxfId="29" priority="6" operator="between">
      <formula>80.5</formula>
      <formula>100</formula>
    </cfRule>
    <cfRule type="cellIs" dxfId="28" priority="7" operator="between">
      <formula>60.5</formula>
      <formula>80.4</formula>
    </cfRule>
    <cfRule type="cellIs" dxfId="27" priority="8" operator="between">
      <formula>40.5</formula>
      <formula>60.4</formula>
    </cfRule>
    <cfRule type="cellIs" dxfId="26" priority="9" operator="between">
      <formula>20.5</formula>
      <formula>40.4</formula>
    </cfRule>
    <cfRule type="cellIs" dxfId="25" priority="30" operator="between">
      <formula>0.1</formula>
      <formula>20.4</formula>
    </cfRule>
  </conditionalFormatting>
  <conditionalFormatting sqref="G6">
    <cfRule type="cellIs" dxfId="24" priority="1" operator="between">
      <formula>80.5</formula>
      <formula>100</formula>
    </cfRule>
    <cfRule type="cellIs" dxfId="23" priority="2" operator="between">
      <formula>60.5</formula>
      <formula>80.4</formula>
    </cfRule>
    <cfRule type="cellIs" dxfId="22" priority="3" operator="between">
      <formula>40.5</formula>
      <formula>60.4</formula>
    </cfRule>
    <cfRule type="cellIs" dxfId="21" priority="4" operator="between">
      <formula>20.5</formula>
      <formula>40.4</formula>
    </cfRule>
    <cfRule type="cellIs" dxfId="20" priority="5" operator="between">
      <formula>0.1</formula>
      <formula>20.4</formula>
    </cfRule>
  </conditionalFormatting>
  <conditionalFormatting sqref="H10:H92">
    <cfRule type="cellIs" dxfId="19" priority="21" operator="between">
      <formula>81</formula>
      <formula>100</formula>
    </cfRule>
    <cfRule type="cellIs" dxfId="18" priority="22" operator="between">
      <formula>61</formula>
      <formula>80</formula>
    </cfRule>
    <cfRule type="cellIs" dxfId="17" priority="23" operator="between">
      <formula>41</formula>
      <formula>60</formula>
    </cfRule>
    <cfRule type="cellIs" dxfId="16" priority="24" operator="between">
      <formula>21</formula>
      <formula>40</formula>
    </cfRule>
    <cfRule type="cellIs" dxfId="15" priority="25" operator="between">
      <formula>1</formula>
      <formula>20</formula>
    </cfRule>
  </conditionalFormatting>
  <conditionalFormatting sqref="H13:H61 H63:H70 H72:H73 H75 H78 H80:H83 H87 H90:H92">
    <cfRule type="cellIs" dxfId="14" priority="31" operator="between">
      <formula>81</formula>
      <formula>100</formula>
    </cfRule>
    <cfRule type="cellIs" dxfId="13" priority="32" operator="between">
      <formula>61</formula>
      <formula>80</formula>
    </cfRule>
    <cfRule type="cellIs" dxfId="12" priority="33" operator="between">
      <formula>41</formula>
      <formula>60</formula>
    </cfRule>
    <cfRule type="cellIs" dxfId="11" priority="34" operator="between">
      <formula>21</formula>
      <formula>40</formula>
    </cfRule>
    <cfRule type="cellIs" dxfId="10" priority="35" operator="between">
      <formula>1</formula>
      <formula>20</formula>
    </cfRule>
  </conditionalFormatting>
  <dataValidations count="5">
    <dataValidation type="whole" operator="equal" allowBlank="1" showInputMessage="1" showErrorMessage="1" errorTitle="ATENCIÓN!" error="No se pueden modificar datos aquí" sqref="C5" xr:uid="{00000000-0002-0000-0200-000000000000}">
      <formula1>578457854578547000</formula1>
    </dataValidation>
    <dataValidation type="whole" allowBlank="1" showInputMessage="1" showErrorMessage="1" error="ERROR. DATO NO PERMITIDO" sqref="H90:H92 H63:H70 H72:H73 H75 H78 H80:H83 H87 H13:H61" xr:uid="{00000000-0002-0000-0200-000001000000}">
      <formula1>0</formula1>
      <formula2>100</formula2>
    </dataValidation>
    <dataValidation type="whole" operator="equal" allowBlank="1" showInputMessage="1" showErrorMessage="1" errorTitle="ERROR" error="ERROR. NO DEBE DILIGENCIAR ESTA CELDA" sqref="F10:F92" xr:uid="{00000000-0002-0000-0200-000002000000}">
      <formula1>7777777777777770000</formula1>
    </dataValidation>
    <dataValidation type="whole" operator="equal" allowBlank="1" showInputMessage="1" showErrorMessage="1" errorTitle="ERROR" error="ERROR. NO DEBE DILIGENCIAR ESTA CELDA" sqref="D10:D92" xr:uid="{00000000-0002-0000-0200-000003000000}">
      <formula1>7777777777777770</formula1>
    </dataValidation>
    <dataValidation type="decimal" operator="equal" allowBlank="1" showInputMessage="1" showErrorMessage="1" error="ERROR, NO DEBE DILIGENCIAR ESTA CELDA_x000a_" sqref="G6" xr:uid="{00000000-0002-0000-0200-000004000000}">
      <formula1>0.9999</formula1>
    </dataValidation>
  </dataValidations>
  <pageMargins left="0.7" right="0.7" top="0.75" bottom="0.75" header="0.3" footer="0.3"/>
  <pageSetup orientation="portrait" horizontalDpi="300" verticalDpi="300" r:id="rId1"/>
  <drawing r:id="rId2"/>
  <legacyDrawing r:id="rId3"/>
  <oleObjects>
    <mc:AlternateContent xmlns:mc="http://schemas.openxmlformats.org/markup-compatibility/2006">
      <mc:Choice Requires="x14">
        <oleObject progId="Word.Document.12" shapeId="3077" r:id="rId4">
          <objectPr defaultSize="0" autoPict="0" r:id="rId5">
            <anchor moveWithCells="1" sizeWithCells="1">
              <from>
                <xdr:col>4</xdr:col>
                <xdr:colOff>1143000</xdr:colOff>
                <xdr:row>1</xdr:row>
                <xdr:rowOff>171450</xdr:rowOff>
              </from>
              <to>
                <xdr:col>6</xdr:col>
                <xdr:colOff>3771900</xdr:colOff>
                <xdr:row>1</xdr:row>
                <xdr:rowOff>1676400</xdr:rowOff>
              </to>
            </anchor>
          </objectPr>
        </oleObject>
      </mc:Choice>
      <mc:Fallback>
        <oleObject progId="Word.Document.12" shapeId="3077" r:id="rId4"/>
      </mc:Fallback>
    </mc:AlternateContent>
  </oleObjects>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V164"/>
  <sheetViews>
    <sheetView showGridLines="0" topLeftCell="A49" zoomScale="90" zoomScaleNormal="90" zoomScalePageLayoutView="90" workbookViewId="0">
      <selection activeCell="N2" sqref="N2"/>
    </sheetView>
  </sheetViews>
  <sheetFormatPr baseColWidth="10" defaultColWidth="0" defaultRowHeight="14.25" zeroHeight="1" x14ac:dyDescent="0.2"/>
  <cols>
    <col min="1" max="1" width="0.85546875" style="27" customWidth="1"/>
    <col min="2" max="2" width="1.42578125" style="27" customWidth="1"/>
    <col min="3" max="20" width="11.42578125" style="27" customWidth="1"/>
    <col min="21" max="21" width="1" style="27" customWidth="1"/>
    <col min="22" max="22" width="3.85546875" style="27" customWidth="1"/>
    <col min="23" max="16384" width="11.42578125" style="27" hidden="1"/>
  </cols>
  <sheetData>
    <row r="1" spans="2:21" ht="10.5" customHeight="1" thickBot="1" x14ac:dyDescent="0.25"/>
    <row r="2" spans="2:21" ht="127.15" customHeight="1" x14ac:dyDescent="0.2">
      <c r="B2" s="24"/>
      <c r="C2" s="25"/>
      <c r="D2" s="25"/>
      <c r="E2" s="25"/>
      <c r="F2" s="25"/>
      <c r="G2" s="25"/>
      <c r="H2" s="25"/>
      <c r="I2" s="25"/>
      <c r="J2" s="25"/>
      <c r="K2" s="25"/>
      <c r="L2" s="25"/>
      <c r="M2" s="25"/>
      <c r="N2" s="25"/>
      <c r="O2" s="25"/>
      <c r="P2" s="25"/>
      <c r="Q2" s="25"/>
      <c r="R2" s="25"/>
      <c r="S2" s="25"/>
      <c r="T2" s="25"/>
      <c r="U2" s="26"/>
    </row>
    <row r="3" spans="2:21" ht="25.5" x14ac:dyDescent="0.2">
      <c r="B3" s="28"/>
      <c r="C3" s="148" t="s">
        <v>225</v>
      </c>
      <c r="D3" s="149"/>
      <c r="E3" s="149"/>
      <c r="F3" s="149"/>
      <c r="G3" s="149"/>
      <c r="H3" s="149"/>
      <c r="I3" s="149"/>
      <c r="J3" s="149"/>
      <c r="K3" s="149"/>
      <c r="L3" s="149"/>
      <c r="M3" s="149"/>
      <c r="N3" s="149"/>
      <c r="O3" s="149"/>
      <c r="P3" s="149"/>
      <c r="Q3" s="149"/>
      <c r="R3" s="149"/>
      <c r="S3" s="149"/>
      <c r="T3" s="149"/>
      <c r="U3" s="29"/>
    </row>
    <row r="4" spans="2:21" ht="6.75" customHeight="1" x14ac:dyDescent="0.2">
      <c r="B4" s="28"/>
      <c r="U4" s="29"/>
    </row>
    <row r="5" spans="2:21" x14ac:dyDescent="0.2">
      <c r="B5" s="28"/>
      <c r="U5" s="29"/>
    </row>
    <row r="6" spans="2:21" ht="18" customHeight="1" x14ac:dyDescent="0.25">
      <c r="B6" s="28"/>
      <c r="C6" s="106" t="s">
        <v>41</v>
      </c>
      <c r="D6" s="52"/>
      <c r="E6" s="52"/>
      <c r="F6" s="52"/>
      <c r="G6" s="52"/>
      <c r="H6" s="52"/>
      <c r="I6" s="52"/>
      <c r="J6" s="52"/>
      <c r="K6" s="52"/>
      <c r="L6" s="52"/>
      <c r="M6" s="52"/>
      <c r="N6" s="52"/>
      <c r="O6" s="52"/>
      <c r="P6" s="52"/>
      <c r="Q6" s="52"/>
      <c r="R6" s="52"/>
      <c r="S6" s="52"/>
      <c r="T6" s="52"/>
      <c r="U6" s="29"/>
    </row>
    <row r="7" spans="2:21" x14ac:dyDescent="0.2">
      <c r="B7" s="28"/>
      <c r="U7" s="29"/>
    </row>
    <row r="8" spans="2:21" x14ac:dyDescent="0.2">
      <c r="B8" s="28"/>
      <c r="U8" s="29"/>
    </row>
    <row r="9" spans="2:21" x14ac:dyDescent="0.2">
      <c r="B9" s="28"/>
      <c r="U9" s="29"/>
    </row>
    <row r="10" spans="2:21" x14ac:dyDescent="0.2">
      <c r="B10" s="28"/>
      <c r="U10" s="29"/>
    </row>
    <row r="11" spans="2:21" x14ac:dyDescent="0.2">
      <c r="B11" s="28"/>
      <c r="J11" s="27" t="s">
        <v>12</v>
      </c>
      <c r="K11" s="27" t="s">
        <v>11</v>
      </c>
      <c r="U11" s="29"/>
    </row>
    <row r="12" spans="2:21" x14ac:dyDescent="0.2">
      <c r="B12" s="28"/>
      <c r="I12" s="27" t="str">
        <f>+Inicio!C5</f>
        <v>POLÍTICA GOBIERNO DIGITAL (ANTES GOBIERNO EN LÍNEA)</v>
      </c>
      <c r="J12" s="27">
        <v>100</v>
      </c>
      <c r="K12" s="30">
        <f>+Autodiagnóstico!G6</f>
        <v>37.149801587301589</v>
      </c>
      <c r="U12" s="29"/>
    </row>
    <row r="13" spans="2:21" x14ac:dyDescent="0.2">
      <c r="B13" s="28"/>
      <c r="U13" s="29"/>
    </row>
    <row r="14" spans="2:21" x14ac:dyDescent="0.2">
      <c r="B14" s="28"/>
      <c r="U14" s="29"/>
    </row>
    <row r="15" spans="2:21" x14ac:dyDescent="0.2">
      <c r="B15" s="28"/>
      <c r="U15" s="29"/>
    </row>
    <row r="16" spans="2:21" x14ac:dyDescent="0.2">
      <c r="B16" s="28"/>
      <c r="U16" s="29"/>
    </row>
    <row r="17" spans="2:21" x14ac:dyDescent="0.2">
      <c r="B17" s="28"/>
      <c r="U17" s="29"/>
    </row>
    <row r="18" spans="2:21" x14ac:dyDescent="0.2">
      <c r="B18" s="28"/>
      <c r="U18" s="29"/>
    </row>
    <row r="19" spans="2:21" x14ac:dyDescent="0.2">
      <c r="B19" s="28"/>
      <c r="U19" s="29"/>
    </row>
    <row r="20" spans="2:21" x14ac:dyDescent="0.2">
      <c r="B20" s="28"/>
      <c r="U20" s="29"/>
    </row>
    <row r="21" spans="2:21" x14ac:dyDescent="0.2">
      <c r="B21" s="28"/>
      <c r="U21" s="29"/>
    </row>
    <row r="22" spans="2:21" x14ac:dyDescent="0.2">
      <c r="B22" s="28"/>
      <c r="U22" s="29"/>
    </row>
    <row r="23" spans="2:21" x14ac:dyDescent="0.2">
      <c r="B23" s="28"/>
      <c r="U23" s="29"/>
    </row>
    <row r="24" spans="2:21" x14ac:dyDescent="0.2">
      <c r="B24" s="28"/>
      <c r="U24" s="29"/>
    </row>
    <row r="25" spans="2:21" x14ac:dyDescent="0.2">
      <c r="B25" s="28"/>
      <c r="U25" s="29"/>
    </row>
    <row r="26" spans="2:21" x14ac:dyDescent="0.2">
      <c r="B26" s="28"/>
      <c r="U26" s="29"/>
    </row>
    <row r="27" spans="2:21" x14ac:dyDescent="0.2">
      <c r="B27" s="28"/>
      <c r="U27" s="29"/>
    </row>
    <row r="28" spans="2:21" ht="18" customHeight="1" x14ac:dyDescent="0.25">
      <c r="B28" s="28"/>
      <c r="C28" s="106" t="s">
        <v>168</v>
      </c>
      <c r="D28" s="52"/>
      <c r="E28" s="52"/>
      <c r="F28" s="52"/>
      <c r="G28" s="52"/>
      <c r="H28" s="52"/>
      <c r="I28" s="52"/>
      <c r="J28" s="52"/>
      <c r="K28" s="52"/>
      <c r="L28" s="52"/>
      <c r="M28" s="52"/>
      <c r="N28" s="52"/>
      <c r="O28" s="52"/>
      <c r="P28" s="52"/>
      <c r="Q28" s="52"/>
      <c r="R28" s="52"/>
      <c r="S28" s="52"/>
      <c r="T28" s="52"/>
      <c r="U28" s="29"/>
    </row>
    <row r="29" spans="2:21" x14ac:dyDescent="0.2">
      <c r="B29" s="28"/>
      <c r="U29" s="29"/>
    </row>
    <row r="30" spans="2:21" x14ac:dyDescent="0.2">
      <c r="B30" s="28"/>
      <c r="U30" s="29"/>
    </row>
    <row r="31" spans="2:21" x14ac:dyDescent="0.2">
      <c r="B31" s="28"/>
      <c r="U31" s="29"/>
    </row>
    <row r="32" spans="2:21" x14ac:dyDescent="0.2">
      <c r="B32" s="28"/>
      <c r="U32" s="29"/>
    </row>
    <row r="33" spans="2:21" x14ac:dyDescent="0.2">
      <c r="B33" s="28"/>
      <c r="J33" s="27" t="s">
        <v>8</v>
      </c>
      <c r="K33" s="27" t="s">
        <v>9</v>
      </c>
      <c r="L33" s="27" t="s">
        <v>3</v>
      </c>
      <c r="U33" s="29"/>
    </row>
    <row r="34" spans="2:21" x14ac:dyDescent="0.2">
      <c r="B34" s="28"/>
      <c r="J34" s="27" t="str">
        <f>+Autodiagnóstico!C10</f>
        <v xml:space="preserve">TIC para Gobierno Abierto </v>
      </c>
      <c r="K34" s="27">
        <v>100</v>
      </c>
      <c r="L34" s="30">
        <f>+Autodiagnóstico!D10</f>
        <v>27.75</v>
      </c>
      <c r="U34" s="29"/>
    </row>
    <row r="35" spans="2:21" x14ac:dyDescent="0.2">
      <c r="B35" s="28"/>
      <c r="J35" s="27" t="str">
        <f>+Autodiagnóstico!C22</f>
        <v xml:space="preserve">TIC para Servicios </v>
      </c>
      <c r="K35" s="27">
        <v>100</v>
      </c>
      <c r="L35" s="30">
        <f>+Autodiagnóstico!D22</f>
        <v>0</v>
      </c>
      <c r="U35" s="29"/>
    </row>
    <row r="36" spans="2:21" x14ac:dyDescent="0.2">
      <c r="B36" s="28"/>
      <c r="J36" s="27" t="str">
        <f>+Autodiagnóstico!C33</f>
        <v>TIC para la gestión</v>
      </c>
      <c r="K36" s="27">
        <v>100</v>
      </c>
      <c r="L36" s="30">
        <f>+Autodiagnóstico!D33</f>
        <v>64.738095238095241</v>
      </c>
      <c r="U36" s="29"/>
    </row>
    <row r="37" spans="2:21" x14ac:dyDescent="0.2">
      <c r="B37" s="28"/>
      <c r="J37" s="27" t="str">
        <f>+Autodiagnóstico!C69</f>
        <v xml:space="preserve">Seguridad y privacidad de la información </v>
      </c>
      <c r="K37" s="27">
        <v>100</v>
      </c>
      <c r="L37" s="30">
        <f>+Autodiagnóstico!D69</f>
        <v>56.111111111111114</v>
      </c>
      <c r="U37" s="29"/>
    </row>
    <row r="38" spans="2:21" x14ac:dyDescent="0.2">
      <c r="B38" s="28"/>
      <c r="U38" s="29"/>
    </row>
    <row r="39" spans="2:21" x14ac:dyDescent="0.2">
      <c r="B39" s="28"/>
      <c r="U39" s="29"/>
    </row>
    <row r="40" spans="2:21" x14ac:dyDescent="0.2">
      <c r="B40" s="28"/>
      <c r="U40" s="29"/>
    </row>
    <row r="41" spans="2:21" x14ac:dyDescent="0.2">
      <c r="B41" s="28"/>
      <c r="U41" s="29"/>
    </row>
    <row r="42" spans="2:21" x14ac:dyDescent="0.2">
      <c r="B42" s="28"/>
      <c r="U42" s="29"/>
    </row>
    <row r="43" spans="2:21" x14ac:dyDescent="0.2">
      <c r="B43" s="28"/>
      <c r="U43" s="29"/>
    </row>
    <row r="44" spans="2:21" x14ac:dyDescent="0.2">
      <c r="B44" s="28"/>
      <c r="U44" s="29"/>
    </row>
    <row r="45" spans="2:21" x14ac:dyDescent="0.2">
      <c r="B45" s="28"/>
      <c r="U45" s="29"/>
    </row>
    <row r="46" spans="2:21" x14ac:dyDescent="0.2">
      <c r="B46" s="28"/>
      <c r="U46" s="29"/>
    </row>
    <row r="47" spans="2:21" x14ac:dyDescent="0.2">
      <c r="B47" s="28"/>
      <c r="U47" s="29"/>
    </row>
    <row r="48" spans="2:21" x14ac:dyDescent="0.2">
      <c r="B48" s="28"/>
      <c r="U48" s="29"/>
    </row>
    <row r="49" spans="2:21" x14ac:dyDescent="0.2">
      <c r="B49" s="28"/>
      <c r="U49" s="29"/>
    </row>
    <row r="50" spans="2:21" x14ac:dyDescent="0.2">
      <c r="B50" s="28"/>
      <c r="U50" s="29"/>
    </row>
    <row r="51" spans="2:21" ht="18" customHeight="1" x14ac:dyDescent="0.25">
      <c r="B51" s="28"/>
      <c r="C51" s="106" t="s">
        <v>33</v>
      </c>
      <c r="D51" s="52"/>
      <c r="E51" s="52"/>
      <c r="F51" s="52"/>
      <c r="G51" s="52"/>
      <c r="H51" s="52"/>
      <c r="I51" s="52"/>
      <c r="J51" s="52"/>
      <c r="K51" s="52"/>
      <c r="L51" s="52"/>
      <c r="M51" s="52"/>
      <c r="N51" s="52"/>
      <c r="O51" s="52"/>
      <c r="P51" s="52"/>
      <c r="Q51" s="52"/>
      <c r="R51" s="52"/>
      <c r="S51" s="52"/>
      <c r="T51" s="52"/>
      <c r="U51" s="29"/>
    </row>
    <row r="52" spans="2:21" x14ac:dyDescent="0.2">
      <c r="B52" s="28"/>
      <c r="U52" s="29"/>
    </row>
    <row r="53" spans="2:21" x14ac:dyDescent="0.2">
      <c r="B53" s="28"/>
      <c r="K53" s="239" t="s">
        <v>169</v>
      </c>
      <c r="L53" s="239"/>
      <c r="M53" s="239"/>
      <c r="N53" s="239"/>
      <c r="U53" s="29"/>
    </row>
    <row r="54" spans="2:21" ht="15" x14ac:dyDescent="0.25">
      <c r="B54" s="28"/>
      <c r="K54" s="241" t="str">
        <f>+Autodiagnóstico!C10</f>
        <v xml:space="preserve">TIC para Gobierno Abierto </v>
      </c>
      <c r="L54" s="241" t="str">
        <f>+Autodiagnóstico!C10</f>
        <v xml:space="preserve">TIC para Gobierno Abierto </v>
      </c>
      <c r="M54" s="241"/>
      <c r="N54" s="241"/>
      <c r="U54" s="29"/>
    </row>
    <row r="55" spans="2:21" x14ac:dyDescent="0.2">
      <c r="B55" s="28"/>
      <c r="U55" s="29"/>
    </row>
    <row r="56" spans="2:21" x14ac:dyDescent="0.2">
      <c r="B56" s="28"/>
      <c r="I56" s="27" t="s">
        <v>170</v>
      </c>
      <c r="J56" s="27" t="s">
        <v>12</v>
      </c>
      <c r="K56" s="27" t="s">
        <v>11</v>
      </c>
      <c r="U56" s="29"/>
    </row>
    <row r="57" spans="2:21" x14ac:dyDescent="0.2">
      <c r="B57" s="28"/>
      <c r="I57" s="27" t="str">
        <f>+Autodiagnóstico!E10</f>
        <v xml:space="preserve">Indicadores de Proceso 
Logro: Transparencia </v>
      </c>
      <c r="J57" s="27">
        <v>100</v>
      </c>
      <c r="K57" s="30">
        <f>+Autodiagnóstico!F10</f>
        <v>34</v>
      </c>
      <c r="U57" s="29"/>
    </row>
    <row r="58" spans="2:21" x14ac:dyDescent="0.2">
      <c r="B58" s="28"/>
      <c r="I58" s="27" t="str">
        <f>+Autodiagnóstico!E16</f>
        <v>Indicadores de Proceso
Logro: Colaboración</v>
      </c>
      <c r="J58" s="27">
        <v>100</v>
      </c>
      <c r="K58" s="30">
        <f>+Autodiagnóstico!F16</f>
        <v>0</v>
      </c>
      <c r="U58" s="29"/>
    </row>
    <row r="59" spans="2:21" x14ac:dyDescent="0.2">
      <c r="B59" s="28"/>
      <c r="I59" s="27" t="str">
        <f>+Autodiagnóstico!E17</f>
        <v>Indicadores de Proceso
Logro: Participación</v>
      </c>
      <c r="J59" s="27">
        <v>100</v>
      </c>
      <c r="K59" s="30">
        <f>+Autodiagnóstico!F17</f>
        <v>20</v>
      </c>
      <c r="U59" s="29"/>
    </row>
    <row r="60" spans="2:21" x14ac:dyDescent="0.2">
      <c r="B60" s="28"/>
      <c r="I60" s="27" t="str">
        <f>+Autodiagnóstico!E18</f>
        <v>Indicadores de resultado 
Componente TIC para Gobierno abierto</v>
      </c>
      <c r="J60" s="27">
        <v>100</v>
      </c>
      <c r="K60" s="30">
        <f>+Autodiagnóstico!F18</f>
        <v>37.5</v>
      </c>
      <c r="U60" s="29"/>
    </row>
    <row r="61" spans="2:21" x14ac:dyDescent="0.2">
      <c r="B61" s="28"/>
      <c r="U61" s="29"/>
    </row>
    <row r="62" spans="2:21" x14ac:dyDescent="0.2">
      <c r="B62" s="28"/>
      <c r="U62" s="29"/>
    </row>
    <row r="63" spans="2:21" x14ac:dyDescent="0.2">
      <c r="B63" s="28"/>
      <c r="U63" s="29"/>
    </row>
    <row r="64" spans="2:21" x14ac:dyDescent="0.2">
      <c r="B64" s="28"/>
      <c r="U64" s="29"/>
    </row>
    <row r="65" spans="2:21" x14ac:dyDescent="0.2">
      <c r="B65" s="28"/>
      <c r="U65" s="29"/>
    </row>
    <row r="66" spans="2:21" x14ac:dyDescent="0.2">
      <c r="B66" s="28"/>
      <c r="U66" s="29"/>
    </row>
    <row r="67" spans="2:21" x14ac:dyDescent="0.2">
      <c r="B67" s="28"/>
      <c r="U67" s="29"/>
    </row>
    <row r="68" spans="2:21" x14ac:dyDescent="0.2">
      <c r="B68" s="28"/>
      <c r="U68" s="29"/>
    </row>
    <row r="69" spans="2:21" x14ac:dyDescent="0.2">
      <c r="B69" s="28"/>
      <c r="U69" s="29"/>
    </row>
    <row r="70" spans="2:21" x14ac:dyDescent="0.2">
      <c r="B70" s="28"/>
      <c r="U70" s="29"/>
    </row>
    <row r="71" spans="2:21" x14ac:dyDescent="0.2">
      <c r="B71" s="28"/>
      <c r="U71" s="29"/>
    </row>
    <row r="72" spans="2:21" x14ac:dyDescent="0.2">
      <c r="B72" s="28"/>
      <c r="U72" s="29"/>
    </row>
    <row r="73" spans="2:21" x14ac:dyDescent="0.2">
      <c r="B73" s="28"/>
      <c r="U73" s="29"/>
    </row>
    <row r="74" spans="2:21" x14ac:dyDescent="0.2">
      <c r="B74" s="28"/>
      <c r="U74" s="29"/>
    </row>
    <row r="75" spans="2:21" x14ac:dyDescent="0.2">
      <c r="B75" s="28"/>
      <c r="U75" s="29"/>
    </row>
    <row r="76" spans="2:21" x14ac:dyDescent="0.2">
      <c r="B76" s="28"/>
      <c r="K76" s="239" t="s">
        <v>171</v>
      </c>
      <c r="L76" s="239"/>
      <c r="M76" s="239"/>
      <c r="N76" s="239"/>
      <c r="U76" s="29"/>
    </row>
    <row r="77" spans="2:21" ht="15" x14ac:dyDescent="0.25">
      <c r="B77" s="28"/>
      <c r="K77" s="241" t="str">
        <f>+Autodiagnóstico!C22</f>
        <v xml:space="preserve">TIC para Servicios </v>
      </c>
      <c r="L77" s="241" t="str">
        <f>+Autodiagnóstico!C33</f>
        <v>TIC para la gestión</v>
      </c>
      <c r="M77" s="241"/>
      <c r="N77" s="241"/>
      <c r="U77" s="29"/>
    </row>
    <row r="78" spans="2:21" x14ac:dyDescent="0.2">
      <c r="B78" s="28"/>
      <c r="U78" s="29"/>
    </row>
    <row r="79" spans="2:21" x14ac:dyDescent="0.2">
      <c r="B79" s="28"/>
      <c r="U79" s="29"/>
    </row>
    <row r="80" spans="2:21" x14ac:dyDescent="0.2">
      <c r="B80" s="28"/>
      <c r="K80" s="27" t="s">
        <v>170</v>
      </c>
      <c r="L80" s="27" t="s">
        <v>12</v>
      </c>
      <c r="M80" s="27" t="s">
        <v>172</v>
      </c>
      <c r="U80" s="29"/>
    </row>
    <row r="81" spans="2:21" x14ac:dyDescent="0.2">
      <c r="B81" s="28"/>
      <c r="K81" s="27" t="str">
        <f>+Autodiagnóstico!E22</f>
        <v>Indicadores de Proceso
Logro: Servicios centrados en el usuario</v>
      </c>
      <c r="L81" s="27">
        <v>100</v>
      </c>
      <c r="M81" s="30">
        <f>+Autodiagnóstico!F22</f>
        <v>0</v>
      </c>
      <c r="U81" s="29"/>
    </row>
    <row r="82" spans="2:21" x14ac:dyDescent="0.2">
      <c r="B82" s="28"/>
      <c r="K82" s="27" t="str">
        <f>+Autodiagnóstico!E26</f>
        <v>Indicadores de Proceso
Logro: Sistema integrado de PQRD</v>
      </c>
      <c r="L82" s="27">
        <v>100</v>
      </c>
      <c r="M82" s="30">
        <f>+Autodiagnóstico!F26</f>
        <v>0</v>
      </c>
      <c r="U82" s="29"/>
    </row>
    <row r="83" spans="2:21" x14ac:dyDescent="0.2">
      <c r="B83" s="28"/>
      <c r="K83" s="27">
        <f>+Autodiagnóstico!E29</f>
        <v>0</v>
      </c>
      <c r="L83" s="27">
        <v>100</v>
      </c>
      <c r="M83" s="27">
        <f>+Autodiagnóstico!F29</f>
        <v>0</v>
      </c>
      <c r="U83" s="29"/>
    </row>
    <row r="84" spans="2:21" x14ac:dyDescent="0.2">
      <c r="B84" s="28"/>
      <c r="K84" s="27" t="str">
        <f>+Autodiagnóstico!E31</f>
        <v>Indicadores de Resultado
TIC para Servicios</v>
      </c>
      <c r="L84" s="27">
        <v>100</v>
      </c>
      <c r="M84" s="30">
        <f>+Autodiagnóstico!F31</f>
        <v>0</v>
      </c>
      <c r="U84" s="29"/>
    </row>
    <row r="85" spans="2:21" x14ac:dyDescent="0.2">
      <c r="B85" s="28"/>
      <c r="U85" s="29"/>
    </row>
    <row r="86" spans="2:21" x14ac:dyDescent="0.2">
      <c r="B86" s="28"/>
      <c r="U86" s="29"/>
    </row>
    <row r="87" spans="2:21" x14ac:dyDescent="0.2">
      <c r="B87" s="28"/>
      <c r="U87" s="29"/>
    </row>
    <row r="88" spans="2:21" x14ac:dyDescent="0.2">
      <c r="B88" s="28"/>
      <c r="U88" s="29"/>
    </row>
    <row r="89" spans="2:21" x14ac:dyDescent="0.2">
      <c r="B89" s="28"/>
      <c r="U89" s="29"/>
    </row>
    <row r="90" spans="2:21" x14ac:dyDescent="0.2">
      <c r="B90" s="28"/>
      <c r="U90" s="29"/>
    </row>
    <row r="91" spans="2:21" x14ac:dyDescent="0.2">
      <c r="B91" s="28"/>
      <c r="U91" s="29"/>
    </row>
    <row r="92" spans="2:21" x14ac:dyDescent="0.2">
      <c r="B92" s="28"/>
      <c r="U92" s="29"/>
    </row>
    <row r="93" spans="2:21" x14ac:dyDescent="0.2">
      <c r="B93" s="28"/>
      <c r="U93" s="29"/>
    </row>
    <row r="94" spans="2:21" x14ac:dyDescent="0.2">
      <c r="B94" s="28"/>
      <c r="U94" s="29"/>
    </row>
    <row r="95" spans="2:21" x14ac:dyDescent="0.2">
      <c r="B95" s="28"/>
      <c r="U95" s="29"/>
    </row>
    <row r="96" spans="2:21" x14ac:dyDescent="0.2">
      <c r="B96" s="28"/>
      <c r="U96" s="29"/>
    </row>
    <row r="97" spans="2:21" x14ac:dyDescent="0.2">
      <c r="B97" s="28"/>
      <c r="U97" s="29"/>
    </row>
    <row r="98" spans="2:21" x14ac:dyDescent="0.2">
      <c r="B98" s="28"/>
      <c r="U98" s="29"/>
    </row>
    <row r="99" spans="2:21" x14ac:dyDescent="0.2">
      <c r="B99" s="28"/>
      <c r="U99" s="29"/>
    </row>
    <row r="100" spans="2:21" x14ac:dyDescent="0.2">
      <c r="B100" s="28"/>
      <c r="U100" s="29"/>
    </row>
    <row r="101" spans="2:21" x14ac:dyDescent="0.2">
      <c r="B101" s="28"/>
      <c r="U101" s="29"/>
    </row>
    <row r="102" spans="2:21" x14ac:dyDescent="0.2">
      <c r="B102" s="28"/>
      <c r="K102" s="239" t="s">
        <v>173</v>
      </c>
      <c r="L102" s="239"/>
      <c r="M102" s="239"/>
      <c r="N102" s="239"/>
      <c r="U102" s="29"/>
    </row>
    <row r="103" spans="2:21" ht="15" x14ac:dyDescent="0.25">
      <c r="B103" s="28"/>
      <c r="K103" s="241" t="str">
        <f>+Autodiagnóstico!C33</f>
        <v>TIC para la gestión</v>
      </c>
      <c r="L103" s="241">
        <f>+Autodiagnóstico!C59</f>
        <v>0</v>
      </c>
      <c r="M103" s="241"/>
      <c r="N103" s="241"/>
      <c r="U103" s="29"/>
    </row>
    <row r="104" spans="2:21" x14ac:dyDescent="0.2">
      <c r="B104" s="28"/>
      <c r="U104" s="29"/>
    </row>
    <row r="105" spans="2:21" x14ac:dyDescent="0.2">
      <c r="B105" s="28"/>
      <c r="U105" s="29"/>
    </row>
    <row r="106" spans="2:21" x14ac:dyDescent="0.2">
      <c r="B106" s="28"/>
      <c r="K106" s="27" t="s">
        <v>174</v>
      </c>
      <c r="L106" s="27" t="s">
        <v>15</v>
      </c>
      <c r="M106" s="27" t="s">
        <v>11</v>
      </c>
      <c r="U106" s="29"/>
    </row>
    <row r="107" spans="2:21" x14ac:dyDescent="0.2">
      <c r="B107" s="28"/>
      <c r="K107" s="27" t="str">
        <f>+Autodiagnóstico!E33</f>
        <v>Indicadores de Proceso
Logro: Estrategia de TI</v>
      </c>
      <c r="L107" s="27">
        <v>100</v>
      </c>
      <c r="M107" s="27">
        <f>+Autodiagnóstico!F33</f>
        <v>0</v>
      </c>
      <c r="U107" s="29"/>
    </row>
    <row r="108" spans="2:21" ht="15" customHeight="1" x14ac:dyDescent="0.2">
      <c r="B108" s="28"/>
      <c r="K108" s="27" t="str">
        <f>+Autodiagnóstico!E38</f>
        <v>Indicadores de Proceso
Logro: Gobierno de TI</v>
      </c>
      <c r="L108" s="27">
        <v>100</v>
      </c>
      <c r="M108" s="27">
        <f>+Autodiagnóstico!F38</f>
        <v>50</v>
      </c>
      <c r="U108" s="29"/>
    </row>
    <row r="109" spans="2:21" x14ac:dyDescent="0.2">
      <c r="B109" s="28"/>
      <c r="K109" s="27" t="str">
        <f>+Autodiagnóstico!E42</f>
        <v>Indicadores de Proceso Logro: Información</v>
      </c>
      <c r="L109" s="27">
        <v>100</v>
      </c>
      <c r="M109" s="30">
        <f>+Autodiagnóstico!F42</f>
        <v>35</v>
      </c>
      <c r="U109" s="29"/>
    </row>
    <row r="110" spans="2:21" x14ac:dyDescent="0.2">
      <c r="B110" s="28"/>
      <c r="K110" s="27" t="str">
        <f>+Autodiagnóstico!E46</f>
        <v>Indicadores de Proceso
Logro: Sistemas de Información</v>
      </c>
      <c r="L110" s="27">
        <v>100</v>
      </c>
      <c r="M110" s="30">
        <f>+Autodiagnóstico!F46</f>
        <v>79.166666666666671</v>
      </c>
      <c r="U110" s="29"/>
    </row>
    <row r="111" spans="2:21" x14ac:dyDescent="0.2">
      <c r="B111" s="28"/>
      <c r="K111" s="27" t="str">
        <f>+Autodiagnóstico!E52</f>
        <v xml:space="preserve">Indicadores de Proceso  Logro: Servicios Tecnológicos
</v>
      </c>
      <c r="L111" s="27">
        <v>100</v>
      </c>
      <c r="M111" s="30">
        <f>+Autodiagnóstico!F52</f>
        <v>75.5</v>
      </c>
      <c r="U111" s="29"/>
    </row>
    <row r="112" spans="2:21" x14ac:dyDescent="0.2">
      <c r="B112" s="28"/>
      <c r="K112" s="27" t="str">
        <f>+Autodiagnóstico!E58</f>
        <v>Indicador de Proceso
Logro: Uso y Apropiación</v>
      </c>
      <c r="L112" s="27">
        <v>100</v>
      </c>
      <c r="M112" s="30">
        <f>+Autodiagnóstico!F58</f>
        <v>90</v>
      </c>
      <c r="U112" s="29"/>
    </row>
    <row r="113" spans="2:21" x14ac:dyDescent="0.2">
      <c r="B113" s="28"/>
      <c r="K113" s="27" t="str">
        <f>+Autodiagnóstico!E59</f>
        <v>Indicador de Proceso
Logro: Capacidades Institucionales</v>
      </c>
      <c r="L113" s="27">
        <v>100</v>
      </c>
      <c r="M113" s="30">
        <f>+Autodiagnóstico!F59</f>
        <v>63.333333333333336</v>
      </c>
      <c r="U113" s="29"/>
    </row>
    <row r="114" spans="2:21" x14ac:dyDescent="0.2">
      <c r="B114" s="28"/>
      <c r="K114" s="27" t="str">
        <f>+Autodiagnóstico!E63</f>
        <v xml:space="preserve">Indicadores de resultado TIC para la Gestión </v>
      </c>
      <c r="L114" s="27">
        <v>100</v>
      </c>
      <c r="M114" s="30">
        <f>+Autodiagnóstico!F63</f>
        <v>73.333333333333329</v>
      </c>
      <c r="U114" s="29"/>
    </row>
    <row r="115" spans="2:21" x14ac:dyDescent="0.2">
      <c r="B115" s="28"/>
      <c r="U115" s="29"/>
    </row>
    <row r="116" spans="2:21" x14ac:dyDescent="0.2">
      <c r="B116" s="28"/>
      <c r="U116" s="29"/>
    </row>
    <row r="117" spans="2:21" x14ac:dyDescent="0.2">
      <c r="B117" s="28"/>
      <c r="U117" s="29"/>
    </row>
    <row r="118" spans="2:21" x14ac:dyDescent="0.2">
      <c r="B118" s="28"/>
      <c r="U118" s="29"/>
    </row>
    <row r="119" spans="2:21" x14ac:dyDescent="0.2">
      <c r="B119" s="28"/>
      <c r="U119" s="29"/>
    </row>
    <row r="120" spans="2:21" x14ac:dyDescent="0.2">
      <c r="B120" s="28"/>
      <c r="U120" s="29"/>
    </row>
    <row r="121" spans="2:21" x14ac:dyDescent="0.2">
      <c r="B121" s="28"/>
      <c r="U121" s="29"/>
    </row>
    <row r="122" spans="2:21" x14ac:dyDescent="0.2">
      <c r="B122" s="28"/>
      <c r="U122" s="29"/>
    </row>
    <row r="123" spans="2:21" x14ac:dyDescent="0.2">
      <c r="B123" s="28"/>
      <c r="U123" s="29"/>
    </row>
    <row r="124" spans="2:21" x14ac:dyDescent="0.2">
      <c r="B124" s="28"/>
      <c r="U124" s="29"/>
    </row>
    <row r="125" spans="2:21" x14ac:dyDescent="0.2">
      <c r="B125" s="28"/>
      <c r="U125" s="29"/>
    </row>
    <row r="126" spans="2:21" x14ac:dyDescent="0.2">
      <c r="B126" s="28"/>
      <c r="U126" s="29"/>
    </row>
    <row r="127" spans="2:21" x14ac:dyDescent="0.2">
      <c r="B127" s="28"/>
      <c r="U127" s="29"/>
    </row>
    <row r="128" spans="2:21" x14ac:dyDescent="0.2">
      <c r="B128" s="28"/>
      <c r="U128" s="29"/>
    </row>
    <row r="129" spans="2:21" x14ac:dyDescent="0.2">
      <c r="B129" s="28"/>
      <c r="K129" s="239" t="s">
        <v>175</v>
      </c>
      <c r="L129" s="239"/>
      <c r="M129" s="239"/>
      <c r="N129" s="239"/>
      <c r="U129" s="29"/>
    </row>
    <row r="130" spans="2:21" ht="15" x14ac:dyDescent="0.25">
      <c r="B130" s="28"/>
      <c r="K130" s="241" t="str">
        <f>+Autodiagnóstico!C69</f>
        <v xml:space="preserve">Seguridad y privacidad de la información </v>
      </c>
      <c r="L130" s="241">
        <f>+Autodiagnóstico!C86</f>
        <v>0</v>
      </c>
      <c r="M130" s="241"/>
      <c r="N130" s="241"/>
      <c r="U130" s="29"/>
    </row>
    <row r="131" spans="2:21" x14ac:dyDescent="0.2">
      <c r="B131" s="28"/>
      <c r="U131" s="29"/>
    </row>
    <row r="132" spans="2:21" x14ac:dyDescent="0.2">
      <c r="B132" s="28"/>
      <c r="U132" s="29"/>
    </row>
    <row r="133" spans="2:21" x14ac:dyDescent="0.2">
      <c r="B133" s="28"/>
      <c r="K133" s="27" t="s">
        <v>176</v>
      </c>
      <c r="L133" s="27" t="s">
        <v>15</v>
      </c>
      <c r="M133" s="27" t="s">
        <v>11</v>
      </c>
      <c r="U133" s="29"/>
    </row>
    <row r="134" spans="2:21" x14ac:dyDescent="0.2">
      <c r="B134" s="28"/>
      <c r="K134" s="27" t="str">
        <f>+Autodiagnóstico!E69</f>
        <v>Indicadores de Proceso
Logro: Definición del marco de seguridad y privacidad de la información y de los sistemas de información</v>
      </c>
      <c r="L134" s="27">
        <v>100</v>
      </c>
      <c r="M134" s="30">
        <f>+Autodiagnóstico!F69</f>
        <v>85</v>
      </c>
      <c r="U134" s="29"/>
    </row>
    <row r="135" spans="2:21" x14ac:dyDescent="0.2">
      <c r="B135" s="28"/>
      <c r="K135" s="27" t="str">
        <f>+Autodiagnóstico!E80</f>
        <v>Indicadores de Proceso
Logro: Plan de seguridad y privacidad de la información y de los sistemas de información</v>
      </c>
      <c r="L135" s="27">
        <v>100</v>
      </c>
      <c r="M135" s="30">
        <f>+Autodiagnóstico!F80</f>
        <v>51.666666666666664</v>
      </c>
      <c r="U135" s="29"/>
    </row>
    <row r="136" spans="2:21" x14ac:dyDescent="0.2">
      <c r="B136" s="28"/>
      <c r="K136" s="27" t="str">
        <f>+Autodiagnóstico!E83</f>
        <v>Indicadores de Proceso Logro: Monitoreo y mejoramiento continuo</v>
      </c>
      <c r="L136" s="27">
        <v>100</v>
      </c>
      <c r="M136" s="30">
        <f>+Autodiagnóstico!F83</f>
        <v>100</v>
      </c>
      <c r="U136" s="29"/>
    </row>
    <row r="137" spans="2:21" x14ac:dyDescent="0.2">
      <c r="B137" s="28"/>
      <c r="K137" s="27" t="str">
        <f>+Autodiagnóstico!E90</f>
        <v>Indicadores de resultado Seguridad y Privacidad de la Información</v>
      </c>
      <c r="L137" s="27">
        <v>100</v>
      </c>
      <c r="M137" s="30">
        <f>+Autodiagnóstico!F90</f>
        <v>33.333333333333336</v>
      </c>
      <c r="U137" s="29"/>
    </row>
    <row r="138" spans="2:21" x14ac:dyDescent="0.2">
      <c r="B138" s="28"/>
      <c r="U138" s="29"/>
    </row>
    <row r="139" spans="2:21" x14ac:dyDescent="0.2">
      <c r="B139" s="28"/>
      <c r="U139" s="29"/>
    </row>
    <row r="140" spans="2:21" x14ac:dyDescent="0.2">
      <c r="B140" s="28"/>
      <c r="U140" s="29"/>
    </row>
    <row r="141" spans="2:21" x14ac:dyDescent="0.2">
      <c r="B141" s="28"/>
      <c r="U141" s="29"/>
    </row>
    <row r="142" spans="2:21" x14ac:dyDescent="0.2">
      <c r="B142" s="28"/>
      <c r="U142" s="29"/>
    </row>
    <row r="143" spans="2:21" x14ac:dyDescent="0.2">
      <c r="B143" s="28"/>
      <c r="U143" s="29"/>
    </row>
    <row r="144" spans="2:21" x14ac:dyDescent="0.2">
      <c r="B144" s="28"/>
      <c r="U144" s="29"/>
    </row>
    <row r="145" spans="2:21" x14ac:dyDescent="0.2">
      <c r="B145" s="28"/>
      <c r="U145" s="29"/>
    </row>
    <row r="146" spans="2:21" x14ac:dyDescent="0.2">
      <c r="B146" s="28"/>
      <c r="U146" s="29"/>
    </row>
    <row r="147" spans="2:21" x14ac:dyDescent="0.2">
      <c r="B147" s="28"/>
      <c r="U147" s="29"/>
    </row>
    <row r="148" spans="2:21" x14ac:dyDescent="0.2">
      <c r="B148" s="28"/>
      <c r="U148" s="29"/>
    </row>
    <row r="149" spans="2:21" x14ac:dyDescent="0.2">
      <c r="B149" s="28"/>
      <c r="U149" s="29"/>
    </row>
    <row r="150" spans="2:21" x14ac:dyDescent="0.2">
      <c r="B150" s="28"/>
      <c r="U150" s="29"/>
    </row>
    <row r="151" spans="2:21" x14ac:dyDescent="0.2">
      <c r="B151" s="28"/>
      <c r="U151" s="29"/>
    </row>
    <row r="152" spans="2:21" x14ac:dyDescent="0.2">
      <c r="B152" s="28"/>
      <c r="U152" s="29"/>
    </row>
    <row r="153" spans="2:21" ht="15" thickBot="1" x14ac:dyDescent="0.25">
      <c r="B153" s="31"/>
      <c r="C153" s="32"/>
      <c r="D153" s="32"/>
      <c r="E153" s="32"/>
      <c r="F153" s="32"/>
      <c r="G153" s="32"/>
      <c r="H153" s="32"/>
      <c r="I153" s="32"/>
      <c r="J153" s="32"/>
      <c r="K153" s="32"/>
      <c r="L153" s="32"/>
      <c r="M153" s="32"/>
      <c r="N153" s="32"/>
      <c r="O153" s="32"/>
      <c r="P153" s="32"/>
      <c r="Q153" s="32"/>
      <c r="R153" s="32"/>
      <c r="S153" s="32"/>
      <c r="T153" s="32"/>
      <c r="U153" s="33"/>
    </row>
    <row r="154" spans="2:21" x14ac:dyDescent="0.2"/>
    <row r="155" spans="2:21" x14ac:dyDescent="0.2"/>
    <row r="156" spans="2:21" x14ac:dyDescent="0.2"/>
    <row r="157" spans="2:21" x14ac:dyDescent="0.2">
      <c r="C157" s="34"/>
      <c r="D157" s="35"/>
      <c r="E157" s="35"/>
      <c r="F157" s="35"/>
      <c r="O157" s="36"/>
      <c r="P157" s="37"/>
    </row>
    <row r="158" spans="2:21" x14ac:dyDescent="0.2">
      <c r="O158" s="36"/>
      <c r="P158" s="37"/>
    </row>
    <row r="159" spans="2:21" x14ac:dyDescent="0.2">
      <c r="O159" s="36"/>
      <c r="P159" s="37"/>
    </row>
    <row r="160" spans="2:21" x14ac:dyDescent="0.2"/>
    <row r="161" spans="11:12" ht="18" x14ac:dyDescent="0.25">
      <c r="K161" s="240" t="s">
        <v>32</v>
      </c>
      <c r="L161" s="240"/>
    </row>
    <row r="162" spans="11:12" x14ac:dyDescent="0.2"/>
    <row r="163" spans="11:12" x14ac:dyDescent="0.2"/>
    <row r="164" spans="11:12" x14ac:dyDescent="0.2"/>
  </sheetData>
  <mergeCells count="10">
    <mergeCell ref="C3:T3"/>
    <mergeCell ref="K53:N53"/>
    <mergeCell ref="K161:L161"/>
    <mergeCell ref="K54:N54"/>
    <mergeCell ref="K76:N76"/>
    <mergeCell ref="K77:N77"/>
    <mergeCell ref="K102:N102"/>
    <mergeCell ref="K103:N103"/>
    <mergeCell ref="K129:N129"/>
    <mergeCell ref="K130:N130"/>
  </mergeCells>
  <pageMargins left="0.7" right="0.7" top="0.75" bottom="0.75" header="0.3" footer="0.3"/>
  <pageSetup orientation="portrait" r:id="rId1"/>
  <drawing r:id="rId2"/>
  <legacyDrawing r:id="rId3"/>
  <oleObjects>
    <mc:AlternateContent xmlns:mc="http://schemas.openxmlformats.org/markup-compatibility/2006">
      <mc:Choice Requires="x14">
        <oleObject progId="Word.Document.12" shapeId="4100" r:id="rId4">
          <objectPr defaultSize="0" r:id="rId5">
            <anchor moveWithCells="1" sizeWithCells="1">
              <from>
                <xdr:col>4</xdr:col>
                <xdr:colOff>419100</xdr:colOff>
                <xdr:row>1</xdr:row>
                <xdr:rowOff>104775</xdr:rowOff>
              </from>
              <to>
                <xdr:col>12</xdr:col>
                <xdr:colOff>228600</xdr:colOff>
                <xdr:row>1</xdr:row>
                <xdr:rowOff>1476375</xdr:rowOff>
              </to>
            </anchor>
          </objectPr>
        </oleObject>
      </mc:Choice>
      <mc:Fallback>
        <oleObject progId="Word.Document.12" shapeId="4100" r:id="rId4"/>
      </mc:Fallback>
    </mc:AlternateContent>
  </oleObjects>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2">
    <tabColor theme="5" tint="0.39997558519241921"/>
  </sheetPr>
  <dimension ref="B1:N101"/>
  <sheetViews>
    <sheetView showGridLines="0" topLeftCell="A7" zoomScale="60" zoomScaleNormal="60" zoomScalePageLayoutView="80" workbookViewId="0">
      <selection activeCell="E9" sqref="E9"/>
    </sheetView>
  </sheetViews>
  <sheetFormatPr baseColWidth="10" defaultColWidth="11.42578125" defaultRowHeight="15" zeroHeight="1" x14ac:dyDescent="0.25"/>
  <cols>
    <col min="1" max="2" width="1.42578125" style="1" customWidth="1"/>
    <col min="3" max="3" width="19.28515625" style="1" hidden="1" customWidth="1"/>
    <col min="4" max="4" width="22.42578125" style="1" customWidth="1"/>
    <col min="5" max="5" width="54" style="1" customWidth="1"/>
    <col min="6" max="6" width="15.42578125" style="71" customWidth="1"/>
    <col min="7" max="7" width="50.42578125" style="1" customWidth="1"/>
    <col min="8" max="8" width="22.140625" style="1" hidden="1" customWidth="1"/>
    <col min="9" max="9" width="61.42578125" style="1" customWidth="1"/>
    <col min="10" max="10" width="51.7109375" style="1" hidden="1" customWidth="1"/>
    <col min="11" max="11" width="40.7109375" style="1" customWidth="1"/>
    <col min="12" max="12" width="32.140625" style="1" customWidth="1"/>
    <col min="13" max="13" width="40.7109375" style="1" customWidth="1"/>
    <col min="14" max="14" width="1.42578125" style="1" customWidth="1"/>
    <col min="15" max="15" width="4.42578125" style="1" customWidth="1"/>
    <col min="16" max="16384" width="11.42578125" style="1"/>
  </cols>
  <sheetData>
    <row r="1" spans="2:14" ht="9.75" customHeight="1" thickBot="1" x14ac:dyDescent="0.3"/>
    <row r="2" spans="2:14" ht="321.75" customHeight="1" x14ac:dyDescent="0.25">
      <c r="B2" s="17"/>
      <c r="C2" s="18"/>
      <c r="D2" s="18"/>
      <c r="E2" s="18"/>
      <c r="F2" s="70"/>
      <c r="G2" s="18"/>
      <c r="H2" s="18"/>
      <c r="I2" s="18"/>
      <c r="J2" s="18"/>
      <c r="K2" s="18"/>
      <c r="L2" s="18"/>
      <c r="M2" s="18"/>
      <c r="N2" s="19"/>
    </row>
    <row r="3" spans="2:14" ht="33" customHeight="1" x14ac:dyDescent="0.25">
      <c r="B3" s="20"/>
      <c r="C3" s="148" t="s">
        <v>226</v>
      </c>
      <c r="D3" s="149"/>
      <c r="E3" s="149"/>
      <c r="F3" s="149"/>
      <c r="G3" s="149"/>
      <c r="H3" s="149"/>
      <c r="I3" s="149"/>
      <c r="J3" s="149"/>
      <c r="K3" s="149"/>
      <c r="L3" s="149"/>
      <c r="M3" s="149"/>
      <c r="N3" s="21"/>
    </row>
    <row r="4" spans="2:14" ht="12" customHeight="1" thickBot="1" x14ac:dyDescent="0.3">
      <c r="B4" s="20"/>
      <c r="N4" s="21"/>
    </row>
    <row r="5" spans="2:14" ht="24" customHeight="1" x14ac:dyDescent="0.25">
      <c r="B5" s="20"/>
      <c r="C5" s="250" t="s">
        <v>45</v>
      </c>
      <c r="D5" s="252" t="s">
        <v>42</v>
      </c>
      <c r="E5" s="252" t="s">
        <v>4</v>
      </c>
      <c r="F5" s="252" t="s">
        <v>31</v>
      </c>
      <c r="G5" s="254" t="s">
        <v>0</v>
      </c>
      <c r="H5" s="254" t="s">
        <v>1</v>
      </c>
      <c r="I5" s="254" t="s">
        <v>2</v>
      </c>
      <c r="J5" s="254" t="s">
        <v>178</v>
      </c>
      <c r="K5" s="253" t="s">
        <v>179</v>
      </c>
      <c r="L5" s="253" t="s">
        <v>180</v>
      </c>
      <c r="M5" s="253" t="s">
        <v>181</v>
      </c>
      <c r="N5" s="21"/>
    </row>
    <row r="6" spans="2:14" ht="53.25" customHeight="1" thickBot="1" x14ac:dyDescent="0.3">
      <c r="B6" s="22"/>
      <c r="C6" s="251"/>
      <c r="D6" s="252"/>
      <c r="E6" s="252"/>
      <c r="F6" s="252"/>
      <c r="G6" s="254"/>
      <c r="H6" s="254"/>
      <c r="I6" s="254"/>
      <c r="J6" s="254"/>
      <c r="K6" s="253"/>
      <c r="L6" s="253"/>
      <c r="M6" s="253"/>
      <c r="N6" s="21"/>
    </row>
    <row r="7" spans="2:14" ht="409.6" customHeight="1" x14ac:dyDescent="0.25">
      <c r="B7" s="249"/>
      <c r="C7" s="245" t="s">
        <v>44</v>
      </c>
      <c r="D7" s="247" t="s">
        <v>53</v>
      </c>
      <c r="E7" s="136" t="str">
        <f>+Autodiagnóstico!G10</f>
        <v>Durante el periodo evaluado, la entidad publicó su sitio web oficial, en la sección "transparencia y acceso a la información pública" la siguiente información:
a. Mecanismos para interponer PQRSD
b. Localización física, sucursales o regionales, horarios y días de atención al público
c. Funciones y deberes de la ENTIDAD
d. Organigrama de La Entidad 
e. Directorio de información de servidores públicos, empleados y contratistas o enlace al SIGEP
f. Normatividad general y reglamentaria
g. Presupuesto vigente asignado
h. Ejecución presupuestal histórica anual
i. Plan Estratégico Institucional y Plan de Acción anual
j. Políticas y lineamientos o manuales G1
k. Planes estratégicos, sectoriales e institucionales según sea el caso
l. Plan anticorrupción y de atención al ciudadano 
m. Plan de gasto público
n. Proyectos de inversión en ejecución 
o. Mecanismos para la participación en la formulación de políticas
p. Informes de gestión, evaluación y auditoría
q. Entes de control que vigilan la entidad 
r. Planes de Mejoramiento (de organismos de control, internos y derivados de ejercicios de rendición de cuentas)
s. Publicación de la información contractual (o enlace SECOP)
t. Plan Anual de Adquisiciones (PAA)
u. Oferta de la entidad (Programas, servicios, trámites y otros procedimientos administrativos inscritos en el SUIT) 
v. Registro de Activos de Información
w. Índice de Información Clasificada y Reservada
x. Esquema de Publicación de Información
y. Programa de Gestión Documental
z. Tablas de Retención Documental
aa. Políticas de seguridad de la información del sitio web y protección de datos personales
ab. Respuestas de la entidad a las solicitudes de información 
ac. Directorio de agremiaciones, asociaciones, entidades del sector, grupos étnicos y otros grupos de interés
ad. Calendario de actividades 
ae. Informes de Rendición de Cuentas 
af. Ofertas de empleo
ag. Informes de empalme
ah. Preguntas y respuestas frecuentes</v>
      </c>
      <c r="F7" s="108">
        <f>+Autodiagnóstico!H10</f>
        <v>40</v>
      </c>
      <c r="G7" s="138" t="s">
        <v>66</v>
      </c>
      <c r="H7" s="139"/>
      <c r="I7" s="140" t="s">
        <v>352</v>
      </c>
      <c r="J7" s="140" t="s">
        <v>79</v>
      </c>
      <c r="K7" s="242" t="s">
        <v>343</v>
      </c>
      <c r="L7" s="242" t="s">
        <v>353</v>
      </c>
      <c r="M7" s="136" t="s">
        <v>230</v>
      </c>
      <c r="N7" s="21"/>
    </row>
    <row r="8" spans="2:14" ht="161.25" customHeight="1" x14ac:dyDescent="0.25">
      <c r="B8" s="249"/>
      <c r="C8" s="245"/>
      <c r="D8" s="247"/>
      <c r="E8" s="136" t="str">
        <f>+Autodiagnóstico!G11</f>
        <v>Señale los criterios de accesibilidad que cumplió la Entidad en su sitio Web, en el periodo evaluado:
a. Contenido no textual
b. Información y relaciones
c. Sugerencia significativa
d. Características sensoriales
e. Uso del color
f. Teclado
g. Sin trampas para el foco del teclado
h. Tiempo ajustable
i. Poner en pausa, detener, ocultar
j. Evitar bloques
k. Titulado de páginas
l. Orden del foco
m. Propósito de los enlaces (en contexto)
n. Idioma de la página
o. Al recibir el foco
p. Al recibir entradas
q. Identificación de errores
r. Etiquetas o instrucciones
s. Procesamiento
t. Nombre, función, valor
u. Ninguno de los anteriores</v>
      </c>
      <c r="F8" s="108">
        <f>+Autodiagnóstico!H11</f>
        <v>70</v>
      </c>
      <c r="G8" s="138" t="s">
        <v>73</v>
      </c>
      <c r="H8" s="139"/>
      <c r="I8" s="140" t="s">
        <v>74</v>
      </c>
      <c r="J8" s="140" t="s">
        <v>79</v>
      </c>
      <c r="K8" s="242"/>
      <c r="L8" s="242"/>
      <c r="M8" s="136" t="s">
        <v>231</v>
      </c>
      <c r="N8" s="21"/>
    </row>
    <row r="9" spans="2:14" ht="409.5" customHeight="1" x14ac:dyDescent="0.25">
      <c r="B9" s="249"/>
      <c r="C9" s="245"/>
      <c r="D9" s="247"/>
      <c r="E9" s="136" t="str">
        <f>+Autodiagnóstico!G12</f>
        <v xml:space="preserve">Señale las directrices de usabilidad que cumplió la Entidad en su sitio Web en el periodo evaluado:
a. El sitio web permite conocer la ruta recorrida por el usuario en la navegación del sitio (Ruta de migas)
b. Las URL generadas en los diferentes niveles de navegación no tienen variables o caracteres especiales y son fáciles de leer (URL limpios)
c. El diseño gráfico del sitio web se conserva en todos los sitios de navegación (Navegación global consistente)
d. El logo de la entidad ubicado en el encabezado, direcciona al inicio del sitio web (Vínculo a página de inicio)
e. El sitio web de la entidad permite el ingreso a través de diferentes navegadores como Google Chrome, Internet Explorar, Mozilla, entre otros (Independencia de navegador)
f. Los enlaces del sitio web indican claramente el contenido al cual conducen. No tienen textos como "ver más", "clic aquí", entre otros. (Enlaces bien formulados).
g. El sitio no cuenta con ventanas emergentes en ningún nivel de navegación
h. El sitio web hace un uso adecuado de títulos y encabezados con sus correspondientes etiquetas HTML, por ejemplo &lt;h1&gt;, &lt;h2&gt; ...
l. El sitio web no tiene vínculos rotos
m. Todos los contenidos del sitio web están alineados a la izquierda (Justificación del texto)
n. El cuerpo de texto no supera los 100 caracteres por línea (Ancho del cuerpo de texto)
o. En ningún contenido del sitio web existen textos subrayados para destacar, excepto si son enlaces a otros contenidos (Texto subrayado)
p. El sitio web no permite desplazamiento de izquierda a derecha para consultar contenidos.
q. El sitio web cuenta con diferentes hojas de estilo para su correcta navegación (pantalla, móvil, impresión). En caso que el sitio web sea responsivo sólo requiere formato de impresión. 
r. El sitio web le indica al usuario cuando ha visitado contenidos de la página (Vínculos visitados)
s. Los formularios del sitio web tienen correctamente señalizados los campos obligatorios
t. Es clara la correspondencia entre el título del campo en los formularios y el espacio dispuesto para el ingreso de la información
u. Ejemplos en los campos de formulario
v. Ninguno de los anteriores </v>
      </c>
      <c r="F9" s="108">
        <v>60</v>
      </c>
      <c r="G9" s="138" t="s">
        <v>67</v>
      </c>
      <c r="H9" s="139"/>
      <c r="I9" s="140" t="s">
        <v>74</v>
      </c>
      <c r="J9" s="140" t="s">
        <v>79</v>
      </c>
      <c r="K9" s="242"/>
      <c r="L9" s="242"/>
      <c r="M9" s="136" t="s">
        <v>231</v>
      </c>
      <c r="N9" s="21"/>
    </row>
    <row r="10" spans="2:14" ht="63.6" customHeight="1" x14ac:dyDescent="0.2">
      <c r="B10" s="249"/>
      <c r="C10" s="245"/>
      <c r="D10" s="247"/>
      <c r="E10" s="137" t="str">
        <f>+Autodiagnóstico!G13</f>
        <v xml:space="preserve">
Indique el porcentaje de ejercicios de rendición de cuentas realizados por la Corporación soportados en medios electrónicos respecto al total de ejercicios de rendición de cuentas realizados por la entidad durante el periodo evaluado
</v>
      </c>
      <c r="F10" s="108">
        <f>+Autodiagnóstico!H13</f>
        <v>60</v>
      </c>
      <c r="G10" s="138" t="s">
        <v>68</v>
      </c>
      <c r="H10" s="139"/>
      <c r="I10" s="140" t="s">
        <v>74</v>
      </c>
      <c r="J10" s="140" t="s">
        <v>79</v>
      </c>
      <c r="K10" s="242"/>
      <c r="L10" s="242"/>
      <c r="M10" s="136"/>
      <c r="N10" s="21"/>
    </row>
    <row r="11" spans="2:14" ht="68.45" customHeight="1" x14ac:dyDescent="0.25">
      <c r="B11" s="249"/>
      <c r="C11" s="245"/>
      <c r="D11" s="247"/>
      <c r="E11" s="136" t="str">
        <f>+Autodiagnóstico!G14</f>
        <v>Indique el porcentaje de datos abiertos actualizados y difundidos respecto del total de datos estratégicos identificados en el periodo evaluado</v>
      </c>
      <c r="F11" s="108">
        <f>+Autodiagnóstico!H14</f>
        <v>0</v>
      </c>
      <c r="G11" s="138" t="s">
        <v>69</v>
      </c>
      <c r="H11" s="139"/>
      <c r="I11" s="140" t="s">
        <v>74</v>
      </c>
      <c r="J11" s="140" t="s">
        <v>79</v>
      </c>
      <c r="K11" s="242"/>
      <c r="L11" s="242"/>
      <c r="M11" s="136" t="s">
        <v>232</v>
      </c>
      <c r="N11" s="21"/>
    </row>
    <row r="12" spans="2:14" ht="66" customHeight="1" x14ac:dyDescent="0.25">
      <c r="B12" s="249"/>
      <c r="C12" s="245"/>
      <c r="D12" s="247"/>
      <c r="E12" s="136" t="str">
        <f>+Autodiagnóstico!G15</f>
        <v>¿La entidad realizó durante el periodo evaluado seguimiento al uso de datos abiertos publicados?</v>
      </c>
      <c r="F12" s="108">
        <f>+Autodiagnóstico!H15</f>
        <v>0</v>
      </c>
      <c r="G12" s="141"/>
      <c r="H12" s="139"/>
      <c r="I12" s="140" t="s">
        <v>74</v>
      </c>
      <c r="J12" s="140" t="s">
        <v>79</v>
      </c>
      <c r="K12" s="242"/>
      <c r="L12" s="242"/>
      <c r="M12" s="136" t="s">
        <v>232</v>
      </c>
      <c r="N12" s="21"/>
    </row>
    <row r="13" spans="2:14" ht="289.5" customHeight="1" x14ac:dyDescent="0.25">
      <c r="B13" s="249"/>
      <c r="C13" s="245"/>
      <c r="D13" s="108" t="s">
        <v>54</v>
      </c>
      <c r="E13" s="136" t="str">
        <f>+Autodiagnóstico!G16</f>
        <v>La entidad adelantó durante el periodo evaluado acciones, iniciativas o ejercicios de colaboración con terceros usando medios electrónicos para solucionar un problema de la Entidad</v>
      </c>
      <c r="F13" s="108">
        <v>0</v>
      </c>
      <c r="G13" s="138"/>
      <c r="H13" s="139"/>
      <c r="I13" s="140"/>
      <c r="J13" s="140"/>
      <c r="K13" s="136" t="s">
        <v>342</v>
      </c>
      <c r="L13" s="136" t="s">
        <v>354</v>
      </c>
      <c r="M13" s="136"/>
      <c r="N13" s="21"/>
    </row>
    <row r="14" spans="2:14" ht="129" customHeight="1" x14ac:dyDescent="0.25">
      <c r="B14" s="249"/>
      <c r="C14" s="245"/>
      <c r="D14" s="108" t="s">
        <v>55</v>
      </c>
      <c r="E14" s="136" t="str">
        <f>+Autodiagnóstico!G17</f>
        <v xml:space="preserve">De las actividades formuladas en la estrategia de participación ciudadana, señale cuáles se realizaron por medios electrónicos:
a. Rendición de cuentas
b. Elaboración de normatividad
c. Formulación de la planeación
d. Formulación de políticas, programas y proyectos
e. Ejecución de programas, proyectos y servicios
f.  Ejercicios de innovación abierta para la solución de problemas relacionados con sus funciones
g. Promoción del control social y veedurías ciudadanas
e. Ninguno de los anteriores
</v>
      </c>
      <c r="F14" s="108">
        <f>+Autodiagnóstico!H17</f>
        <v>20</v>
      </c>
      <c r="G14" s="138" t="s">
        <v>78</v>
      </c>
      <c r="H14" s="139"/>
      <c r="I14" s="140" t="s">
        <v>75</v>
      </c>
      <c r="J14" s="140" t="s">
        <v>79</v>
      </c>
      <c r="K14" s="136" t="s">
        <v>234</v>
      </c>
      <c r="L14" s="136" t="s">
        <v>319</v>
      </c>
      <c r="M14" s="136" t="s">
        <v>232</v>
      </c>
      <c r="N14" s="21"/>
    </row>
    <row r="15" spans="2:14" ht="105.75" customHeight="1" x14ac:dyDescent="0.25">
      <c r="B15" s="249"/>
      <c r="C15" s="245"/>
      <c r="D15" s="247" t="s">
        <v>46</v>
      </c>
      <c r="E15" s="136" t="str">
        <f>+Autodiagnóstico!G18</f>
        <v>Indique el porcentaje de conjuntos de datos abiertos estratégicos publicados respecto del total de conjuntos de datos estratégicos identificados, durante el periodo evaluado</v>
      </c>
      <c r="F15" s="108">
        <f>+Autodiagnóstico!H18</f>
        <v>20</v>
      </c>
      <c r="G15" s="138" t="s">
        <v>69</v>
      </c>
      <c r="H15" s="139"/>
      <c r="I15" s="140"/>
      <c r="J15" s="142"/>
      <c r="K15" s="242" t="s">
        <v>322</v>
      </c>
      <c r="L15" s="242" t="s">
        <v>355</v>
      </c>
      <c r="M15" s="136"/>
      <c r="N15" s="21"/>
    </row>
    <row r="16" spans="2:14" ht="114" customHeight="1" x14ac:dyDescent="0.25">
      <c r="B16" s="249"/>
      <c r="C16" s="245"/>
      <c r="D16" s="247"/>
      <c r="E16" s="136" t="str">
        <f>+Autodiagnóstico!G19</f>
        <v>Se realizaron publicaciones o aplicaciones a partir de los datos abiertos por la entidad, durante el periodo evaluado</v>
      </c>
      <c r="F16" s="108">
        <f>+Autodiagnóstico!H19</f>
        <v>20</v>
      </c>
      <c r="G16" s="138"/>
      <c r="H16" s="139"/>
      <c r="I16" s="140"/>
      <c r="J16" s="139"/>
      <c r="K16" s="242"/>
      <c r="L16" s="243"/>
      <c r="M16" s="136"/>
      <c r="N16" s="21"/>
    </row>
    <row r="17" spans="2:14" ht="69" customHeight="1" x14ac:dyDescent="0.25">
      <c r="B17" s="249"/>
      <c r="C17" s="245"/>
      <c r="D17" s="247"/>
      <c r="E17" s="136" t="str">
        <f>+Autodiagnóstico!G20</f>
        <v>Durante el periodo evaluado se generaron soluciones o insumos para la solución de las problemáticas o necesidades de la entidad ,a partir de las acciones, iniciativas o ejercicios de colaboración con terceros usando medios electrónicos.</v>
      </c>
      <c r="F17" s="108">
        <f>+Autodiagnóstico!H20</f>
        <v>60</v>
      </c>
      <c r="G17" s="138" t="s">
        <v>82</v>
      </c>
      <c r="H17" s="139"/>
      <c r="I17" s="140"/>
      <c r="J17" s="139"/>
      <c r="K17" s="242"/>
      <c r="L17" s="243"/>
      <c r="M17" s="136"/>
      <c r="N17" s="21"/>
    </row>
    <row r="18" spans="2:14" ht="240.75" thickBot="1" x14ac:dyDescent="0.3">
      <c r="B18" s="249"/>
      <c r="C18" s="246"/>
      <c r="D18" s="247"/>
      <c r="E18" s="136" t="str">
        <f>+Autodiagnóstico!G21</f>
        <v>Indique el porcentaje de ejercicios, iniciativas o acciones de participación que realizó la Entidad con la ciudadanía, usuarios o grupos de interés utilizando medios electrónicos para la consulta o toma de decisiones, respecto del total de ejercicios, iniciativas o acciones de participación que ha realizado la Entidad con la ciudadanía, usuarios o grupos de interés, durante el periodo evaluado.</v>
      </c>
      <c r="F18" s="108">
        <f>+Autodiagnóstico!H21</f>
        <v>50</v>
      </c>
      <c r="G18" s="138" t="s">
        <v>81</v>
      </c>
      <c r="H18" s="139"/>
      <c r="I18" s="140"/>
      <c r="J18" s="139"/>
      <c r="K18" s="242"/>
      <c r="L18" s="243"/>
      <c r="M18" s="136"/>
      <c r="N18" s="21"/>
    </row>
    <row r="19" spans="2:14" ht="124.15" customHeight="1" x14ac:dyDescent="0.25">
      <c r="B19" s="249"/>
      <c r="C19" s="244" t="s">
        <v>48</v>
      </c>
      <c r="D19" s="247" t="s">
        <v>56</v>
      </c>
      <c r="E19" s="136" t="str">
        <f>+Autodiagnóstico!G22</f>
        <v>Indique el porcentaje de trámites y Otros Procedimientos Administrativos (OPA) en línea de la entidad que contaron con caracterización de usuarios respecto del total de trámites y servicios en línea, para el periodo evaluado</v>
      </c>
      <c r="F19" s="108">
        <f>+Autodiagnóstico!H22</f>
        <v>0</v>
      </c>
      <c r="G19" s="138" t="s">
        <v>71</v>
      </c>
      <c r="H19" s="139"/>
      <c r="I19" s="138" t="s">
        <v>74</v>
      </c>
      <c r="J19" s="138" t="s">
        <v>79</v>
      </c>
      <c r="K19" s="136" t="s">
        <v>235</v>
      </c>
      <c r="L19" s="242" t="s">
        <v>320</v>
      </c>
      <c r="M19" s="247"/>
      <c r="N19" s="21"/>
    </row>
    <row r="20" spans="2:14" ht="75.599999999999994" customHeight="1" x14ac:dyDescent="0.25">
      <c r="B20" s="249"/>
      <c r="C20" s="245"/>
      <c r="D20" s="247"/>
      <c r="E20" s="136" t="str">
        <f>+Autodiagnóstico!G23</f>
        <v>Indique el porcentaje de trámites y OPA en línea de la entidad que cumplieron criterios de accesibilidad respecto del total de trámites y servicios total y parcialmente en línea, para el periodo evaluado</v>
      </c>
      <c r="F20" s="108">
        <f>+Autodiagnóstico!H23</f>
        <v>0</v>
      </c>
      <c r="G20" s="138" t="s">
        <v>70</v>
      </c>
      <c r="H20" s="139"/>
      <c r="I20" s="138" t="s">
        <v>80</v>
      </c>
      <c r="J20" s="138" t="s">
        <v>79</v>
      </c>
      <c r="K20" s="136" t="s">
        <v>233</v>
      </c>
      <c r="L20" s="243"/>
      <c r="M20" s="247"/>
      <c r="N20" s="21"/>
    </row>
    <row r="21" spans="2:14" ht="296.25" customHeight="1" x14ac:dyDescent="0.25">
      <c r="B21" s="249"/>
      <c r="C21" s="245"/>
      <c r="D21" s="247"/>
      <c r="E21" s="136" t="str">
        <f>+Autodiagnóstico!G24</f>
        <v xml:space="preserve">Indique el porcentaje de trámites y OPA total y parcialmente en línea de la entidad que cumplieron criterios de usabilidad respecto del total de trámites y servicios total y parcialmente en línea, para el periodo evaluado </v>
      </c>
      <c r="F21" s="108">
        <f>+Autodiagnóstico!H24</f>
        <v>0</v>
      </c>
      <c r="G21" s="138" t="s">
        <v>67</v>
      </c>
      <c r="H21" s="139"/>
      <c r="I21" s="138" t="s">
        <v>74</v>
      </c>
      <c r="J21" s="138" t="s">
        <v>79</v>
      </c>
      <c r="K21" s="136" t="s">
        <v>236</v>
      </c>
      <c r="L21" s="243"/>
      <c r="M21" s="247"/>
      <c r="N21" s="21"/>
    </row>
    <row r="22" spans="2:14" ht="99" customHeight="1" x14ac:dyDescent="0.25">
      <c r="B22" s="249"/>
      <c r="C22" s="245"/>
      <c r="D22" s="247" t="s">
        <v>57</v>
      </c>
      <c r="E22" s="136" t="str">
        <f>+Autodiagnóstico!G26</f>
        <v>Durante el periodo evaluado, la entidad contó con un formulario en su página Web para la recepción de peticiones, quejas, reclamos y denuncias</v>
      </c>
      <c r="F22" s="108">
        <f>+Autodiagnóstico!H26</f>
        <v>0</v>
      </c>
      <c r="G22" s="138" t="s">
        <v>83</v>
      </c>
      <c r="H22" s="139"/>
      <c r="I22" s="138"/>
      <c r="J22" s="138" t="s">
        <v>79</v>
      </c>
      <c r="K22" s="136" t="s">
        <v>337</v>
      </c>
      <c r="L22" s="242" t="s">
        <v>321</v>
      </c>
      <c r="M22" s="136"/>
      <c r="N22" s="21"/>
    </row>
    <row r="23" spans="2:14" ht="108.75" customHeight="1" x14ac:dyDescent="0.25">
      <c r="B23" s="249"/>
      <c r="C23" s="245"/>
      <c r="D23" s="248"/>
      <c r="E23" s="136" t="str">
        <f>+Autodiagnóstico!G27</f>
        <v>Durante el periodo evaluado, la entidad ofreció la posibilidad de realizar peticiones, quejas, reclamos y denuncias a través de dispositivos móviles</v>
      </c>
      <c r="F23" s="108">
        <f>+Autodiagnóstico!H27</f>
        <v>0</v>
      </c>
      <c r="G23" s="138" t="s">
        <v>72</v>
      </c>
      <c r="H23" s="139"/>
      <c r="I23" s="138" t="s">
        <v>344</v>
      </c>
      <c r="J23" s="138" t="s">
        <v>79</v>
      </c>
      <c r="K23" s="136" t="s">
        <v>337</v>
      </c>
      <c r="L23" s="243"/>
      <c r="M23" s="136"/>
      <c r="N23" s="21"/>
    </row>
    <row r="24" spans="2:14" ht="121.15" customHeight="1" thickBot="1" x14ac:dyDescent="0.3">
      <c r="B24" s="249"/>
      <c r="C24" s="245"/>
      <c r="D24" s="248"/>
      <c r="E24" s="136" t="str">
        <f>+Autodiagnóstico!G28</f>
        <v>Durante el periodo evaluado, la entidad contó con un sistema de información para el registro ordenado y la gestión de Peticiones, Quejas, Reclamos y Denuncias  (PQRD) que centraliza todas las PQRD que ingresan por los diversos medios o canales</v>
      </c>
      <c r="F24" s="108">
        <f>+Autodiagnóstico!H28</f>
        <v>0</v>
      </c>
      <c r="G24" s="138" t="s">
        <v>72</v>
      </c>
      <c r="H24" s="139"/>
      <c r="I24" s="138" t="s">
        <v>348</v>
      </c>
      <c r="J24" s="138" t="s">
        <v>79</v>
      </c>
      <c r="K24" s="136" t="s">
        <v>337</v>
      </c>
      <c r="L24" s="243"/>
      <c r="M24" s="136"/>
      <c r="N24" s="21"/>
    </row>
    <row r="25" spans="2:14" ht="153.75" customHeight="1" x14ac:dyDescent="0.25">
      <c r="B25" s="249"/>
      <c r="C25" s="244" t="s">
        <v>51</v>
      </c>
      <c r="D25" s="247" t="s">
        <v>58</v>
      </c>
      <c r="E25" s="136" t="str">
        <f>+Autodiagnóstico!G33</f>
        <v>La entidad formuló y actualizó el Plan Estratégico de Tecnologías de Información (PETI), de acuerdo con el marco de referencia de Arquitectura Empresarial del Estado</v>
      </c>
      <c r="F25" s="108">
        <f>+Autodiagnóstico!H33</f>
        <v>0</v>
      </c>
      <c r="G25" s="138" t="s">
        <v>93</v>
      </c>
      <c r="H25" s="139"/>
      <c r="I25" s="138" t="s">
        <v>74</v>
      </c>
      <c r="J25" s="138" t="s">
        <v>86</v>
      </c>
      <c r="K25" s="136" t="s">
        <v>237</v>
      </c>
      <c r="L25" s="247" t="s">
        <v>356</v>
      </c>
      <c r="M25" s="136"/>
      <c r="N25" s="21"/>
    </row>
    <row r="26" spans="2:14" ht="108" customHeight="1" x14ac:dyDescent="0.25">
      <c r="B26" s="249"/>
      <c r="C26" s="245"/>
      <c r="D26" s="247"/>
      <c r="E26" s="136" t="str">
        <f>+Autodiagnóstico!G34</f>
        <v>La entidad incluyó en el  PETI:
a. El portafolio o mapa de ruta de los proyectos
b. La proyección del presupuesto, 
c. El entendimiento estratégico, 
d. El análisis de la situación actual, 
e. El plan de comunicaciones del PETI
f. Todos los dominios del Marco de Referencia.</v>
      </c>
      <c r="F26" s="108">
        <v>80</v>
      </c>
      <c r="G26" s="138"/>
      <c r="H26" s="139"/>
      <c r="I26" s="138" t="s">
        <v>74</v>
      </c>
      <c r="J26" s="138" t="s">
        <v>86</v>
      </c>
      <c r="K26" s="242" t="s">
        <v>338</v>
      </c>
      <c r="L26" s="247"/>
      <c r="M26" s="136"/>
      <c r="N26" s="21"/>
    </row>
    <row r="27" spans="2:14" ht="150" x14ac:dyDescent="0.25">
      <c r="B27" s="249"/>
      <c r="C27" s="245"/>
      <c r="D27" s="247"/>
      <c r="E27" s="136" t="str">
        <f>+Autodiagnóstico!G35</f>
        <v>Seleccione las actividades realizadas por la entidad en materia de monitoreo de la Estrategia de Gobierno en línea:
a. Definición de indicadores de seguimiento y evaluación del PETI
b. Medición de indicadores del PETI
c. Formulación de acciones de mejora a partir de la medición de indicadores de seguimiento y evaluación del PETI</v>
      </c>
      <c r="F27" s="108">
        <f>+Autodiagnóstico!H35</f>
        <v>0</v>
      </c>
      <c r="G27" s="138" t="s">
        <v>94</v>
      </c>
      <c r="H27" s="139"/>
      <c r="I27" s="138" t="s">
        <v>74</v>
      </c>
      <c r="J27" s="138" t="s">
        <v>86</v>
      </c>
      <c r="K27" s="242"/>
      <c r="L27" s="247"/>
      <c r="M27" s="136"/>
      <c r="N27" s="21"/>
    </row>
    <row r="28" spans="2:14" ht="66.599999999999994" customHeight="1" x14ac:dyDescent="0.25">
      <c r="B28" s="249"/>
      <c r="C28" s="245"/>
      <c r="D28" s="247"/>
      <c r="E28" s="136" t="str">
        <f>+Autodiagnóstico!G36</f>
        <v>En relación con el catálogo de servicios de TI, la Entidad:
a. Lo tiene y está actualizado
b. Lo tiene y no está actualizado
c. No lo tiene o se encuentra en proceso de construcción</v>
      </c>
      <c r="F28" s="108">
        <f>+Autodiagnóstico!H36</f>
        <v>0</v>
      </c>
      <c r="G28" s="138" t="s">
        <v>92</v>
      </c>
      <c r="H28" s="139"/>
      <c r="I28" s="138" t="s">
        <v>74</v>
      </c>
      <c r="J28" s="138" t="s">
        <v>86</v>
      </c>
      <c r="K28" s="242"/>
      <c r="L28" s="247"/>
      <c r="M28" s="136"/>
      <c r="N28" s="21"/>
    </row>
    <row r="29" spans="2:14" ht="122.45" customHeight="1" x14ac:dyDescent="0.25">
      <c r="B29" s="249"/>
      <c r="C29" s="245"/>
      <c r="D29" s="247"/>
      <c r="E29" s="136" t="str">
        <f>+Autodiagnóstico!G37</f>
        <v>Con respecto a Arquitectura Empresarial la Entidad:
a. Realizó ejercicios de arquitectura empresarial de toda la entidad.
b. Realizó ejercicios de arquitectura empresarial a nivel de uno proceso o más procesos de la entidad.
c. Se encuentra en proceso de ejecución</v>
      </c>
      <c r="F29" s="108">
        <f>+Autodiagnóstico!H37</f>
        <v>0</v>
      </c>
      <c r="G29" s="138" t="s">
        <v>91</v>
      </c>
      <c r="H29" s="139"/>
      <c r="I29" s="138" t="s">
        <v>74</v>
      </c>
      <c r="J29" s="138" t="s">
        <v>86</v>
      </c>
      <c r="K29" s="242"/>
      <c r="L29" s="247"/>
      <c r="M29" s="136"/>
      <c r="N29" s="21"/>
    </row>
    <row r="30" spans="2:14" ht="90" customHeight="1" x14ac:dyDescent="0.25">
      <c r="B30" s="249"/>
      <c r="C30" s="245"/>
      <c r="D30" s="247" t="s">
        <v>59</v>
      </c>
      <c r="E30" s="136" t="str">
        <f>+Autodiagnóstico!G38</f>
        <v xml:space="preserve">Durante el periodo evaluado, la entidad incorporó en su esquema de gobierno de TI
a. Políticas de TI
b. Procesos de TI
c. Indicadores de TI
d. Instancias de decisión de TI
e. Roles y responsabilidades de TI 
f. Estructura organizacional del área de TI </v>
      </c>
      <c r="F30" s="108">
        <f>+Autodiagnóstico!H38</f>
        <v>0</v>
      </c>
      <c r="G30" s="138" t="s">
        <v>90</v>
      </c>
      <c r="H30" s="139"/>
      <c r="I30" s="138" t="s">
        <v>74</v>
      </c>
      <c r="J30" s="138" t="s">
        <v>86</v>
      </c>
      <c r="K30" s="242" t="s">
        <v>339</v>
      </c>
      <c r="L30" s="242" t="s">
        <v>357</v>
      </c>
      <c r="M30" s="136"/>
      <c r="N30" s="21"/>
    </row>
    <row r="31" spans="2:14" ht="150" x14ac:dyDescent="0.25">
      <c r="B31" s="249"/>
      <c r="C31" s="245"/>
      <c r="D31" s="247"/>
      <c r="E31" s="136" t="str">
        <f>+Autodiagnóstico!G39</f>
        <v>Con respecto a la optimización de las compras de TI, la entidad:
a. Utilizó Acuerdos Marco de Precios para bienes y servicios de TI
b. Utilizó contratos de agregación de demanda para bienes y servicios de TI.
c. Aplicó metodologías o casos de negocio y criterios para la selección y/o evaluación de soluciones de TI</v>
      </c>
      <c r="F31" s="108">
        <f>+Autodiagnóstico!H39</f>
        <v>0</v>
      </c>
      <c r="G31" s="138" t="s">
        <v>84</v>
      </c>
      <c r="H31" s="139"/>
      <c r="I31" s="138" t="s">
        <v>74</v>
      </c>
      <c r="J31" s="138" t="s">
        <v>86</v>
      </c>
      <c r="K31" s="242"/>
      <c r="L31" s="242"/>
      <c r="M31" s="136"/>
      <c r="N31" s="21"/>
    </row>
    <row r="32" spans="2:14" ht="33" customHeight="1" x14ac:dyDescent="0.25">
      <c r="B32" s="249"/>
      <c r="C32" s="245"/>
      <c r="D32" s="247"/>
      <c r="E32" s="136" t="str">
        <f>+Autodiagnóstico!G40</f>
        <v>Durante el periodo evaluado, la entidad usó una metodología para la gestión de proyectos de TI</v>
      </c>
      <c r="F32" s="108">
        <f>+Autodiagnóstico!H40</f>
        <v>100</v>
      </c>
      <c r="G32" s="143"/>
      <c r="H32" s="143"/>
      <c r="I32" s="143"/>
      <c r="J32" s="138" t="s">
        <v>86</v>
      </c>
      <c r="K32" s="242"/>
      <c r="L32" s="242"/>
      <c r="M32" s="136"/>
      <c r="N32" s="21"/>
    </row>
    <row r="33" spans="2:14" ht="111.75" customHeight="1" x14ac:dyDescent="0.25">
      <c r="B33" s="249"/>
      <c r="C33" s="245"/>
      <c r="D33" s="247"/>
      <c r="E33" s="136" t="str">
        <f>+Autodiagnóstico!G41</f>
        <v>Durante el periodo evaluado, hubo transferencia de conocimiento de los proveedores  y/o contratistas de TI hacia la Entidad.</v>
      </c>
      <c r="F33" s="108">
        <f>+Autodiagnóstico!H41</f>
        <v>100</v>
      </c>
      <c r="G33" s="138"/>
      <c r="H33" s="139"/>
      <c r="I33" s="138" t="s">
        <v>74</v>
      </c>
      <c r="J33" s="138" t="s">
        <v>86</v>
      </c>
      <c r="K33" s="242"/>
      <c r="L33" s="242"/>
      <c r="M33" s="136"/>
      <c r="N33" s="21"/>
    </row>
    <row r="34" spans="2:14" ht="150" x14ac:dyDescent="0.25">
      <c r="B34" s="249"/>
      <c r="C34" s="245"/>
      <c r="D34" s="247" t="s">
        <v>60</v>
      </c>
      <c r="E34" s="136" t="str">
        <f>+Autodiagnóstico!G42</f>
        <v>Con relación a la gestión y planeación de los componentes de información, la entidad:
a. Definió un esquema de gobierno de los componentes de información
b. Definió una metodología para el diseño de los componentes de Información
c. Definió un esquema para el análisis y aprovechamiento de los componentes de Información.
e. Ninguna de la anteriores</v>
      </c>
      <c r="F34" s="108">
        <f>+Autodiagnóstico!H42</f>
        <v>70</v>
      </c>
      <c r="G34" s="138" t="s">
        <v>89</v>
      </c>
      <c r="H34" s="139"/>
      <c r="I34" s="138" t="s">
        <v>74</v>
      </c>
      <c r="J34" s="138" t="s">
        <v>86</v>
      </c>
      <c r="K34" s="242" t="s">
        <v>345</v>
      </c>
      <c r="L34" s="242" t="s">
        <v>358</v>
      </c>
      <c r="M34" s="136"/>
      <c r="N34" s="21"/>
    </row>
    <row r="35" spans="2:14" ht="150" x14ac:dyDescent="0.25">
      <c r="B35" s="249"/>
      <c r="C35" s="245"/>
      <c r="D35" s="247"/>
      <c r="E35" s="136" t="str">
        <f>+Autodiagnóstico!G43</f>
        <v>Del catalogó de componentes de información, la entidad ha documentado de acuerdo con el Marco de Referencia de Arquitectura empresarial:
a El Catálogo o directorio de datos (abiertos y georreferenciados)
b El Catálogo de Información
c El Catálogo de Servicios de información
d El Catálogo de Flujos de información</v>
      </c>
      <c r="F35" s="108">
        <f>+Autodiagnóstico!H43</f>
        <v>0</v>
      </c>
      <c r="G35" s="138" t="s">
        <v>88</v>
      </c>
      <c r="H35" s="139"/>
      <c r="I35" s="138" t="s">
        <v>74</v>
      </c>
      <c r="J35" s="138" t="s">
        <v>86</v>
      </c>
      <c r="K35" s="242"/>
      <c r="L35" s="242"/>
      <c r="M35" s="136"/>
      <c r="N35" s="21"/>
    </row>
    <row r="36" spans="2:14" ht="150" x14ac:dyDescent="0.25">
      <c r="B36" s="249"/>
      <c r="C36" s="245"/>
      <c r="D36" s="247"/>
      <c r="E36" s="136" t="str">
        <f>+Autodiagnóstico!G44</f>
        <v>Durante el periodo evaluado, la entidad usó el estándar GEL-XML en la implementación de servicios para el intercambio de información con otras entidades</v>
      </c>
      <c r="F36" s="108">
        <f>+Autodiagnóstico!H44</f>
        <v>0</v>
      </c>
      <c r="G36" s="138" t="s">
        <v>87</v>
      </c>
      <c r="H36" s="139"/>
      <c r="I36" s="138" t="s">
        <v>74</v>
      </c>
      <c r="J36" s="138" t="s">
        <v>86</v>
      </c>
      <c r="K36" s="242"/>
      <c r="L36" s="242"/>
      <c r="M36" s="136"/>
      <c r="N36" s="21"/>
    </row>
    <row r="37" spans="2:14" ht="168" customHeight="1" x14ac:dyDescent="0.25">
      <c r="B37" s="249"/>
      <c r="C37" s="245"/>
      <c r="D37" s="247"/>
      <c r="E37" s="136" t="str">
        <f>+Autodiagnóstico!G45</f>
        <v>Seleccione las actividades realizadas por la entidad en materia de monitoreo de la Estrategia de Gobierno en línea:
a. Definición de un  programa y/o estrategia de calidad de los componentes de información institucional
b. Seguimiento del programa y/o estrategia de calidad de los componentes de información definido
c. Implementación de los controles de calidad de los datos en los sistemas de información
d. Definición de los indicadores y métricas para medir la calidad de los componentes de información
e. Ejercicios de diagnóstico y perfilamiento de la calidad de datos.
f. Definición y aplicación metodologías para medir la calidad de los componentes de información.</v>
      </c>
      <c r="F37" s="108">
        <f>+Autodiagnóstico!H45</f>
        <v>70</v>
      </c>
      <c r="G37" s="138"/>
      <c r="H37" s="139"/>
      <c r="I37" s="138" t="s">
        <v>74</v>
      </c>
      <c r="J37" s="138" t="s">
        <v>86</v>
      </c>
      <c r="K37" s="242"/>
      <c r="L37" s="242"/>
      <c r="M37" s="136"/>
      <c r="N37" s="21"/>
    </row>
    <row r="38" spans="2:14" ht="150" x14ac:dyDescent="0.25">
      <c r="B38" s="249"/>
      <c r="C38" s="245"/>
      <c r="D38" s="247" t="s">
        <v>61</v>
      </c>
      <c r="E38" s="136" t="str">
        <f>+Autodiagnóstico!G46</f>
        <v>Durante el periodo evaluado, la entidad incorporó dentro de los contratos de desarrollo de sistemas de información, cláusulas que obliguen a  realizar transferencia de derechos de autor a su favor.</v>
      </c>
      <c r="F38" s="108">
        <f>+Autodiagnóstico!H46</f>
        <v>0</v>
      </c>
      <c r="G38" s="138"/>
      <c r="H38" s="139"/>
      <c r="I38" s="138" t="s">
        <v>74</v>
      </c>
      <c r="J38" s="138" t="s">
        <v>86</v>
      </c>
      <c r="K38" s="242" t="s">
        <v>340</v>
      </c>
      <c r="L38" s="242" t="s">
        <v>359</v>
      </c>
      <c r="M38" s="136"/>
      <c r="N38" s="21"/>
    </row>
    <row r="39" spans="2:14" ht="150" x14ac:dyDescent="0.25">
      <c r="B39" s="249"/>
      <c r="C39" s="245"/>
      <c r="D39" s="247"/>
      <c r="E39" s="136" t="str">
        <f>+Autodiagnóstico!G47</f>
        <v>Durante el periodo evaluado, la entidad implementó dentro de sus sistemas de información la guía de estilo y las especificaciones técnicas de usabilidad definidas por la Entidad y el Ministerio de TIC en sus:
a. Sistemas de información misionales
b. Sistemas de información de soporte
c. Sistemas de información estratégicos 
d. Portales digitales
e. Ninguna de las anteriores</v>
      </c>
      <c r="F39" s="108">
        <f>+Autodiagnóstico!H47</f>
        <v>100</v>
      </c>
      <c r="G39" s="138"/>
      <c r="H39" s="139"/>
      <c r="I39" s="138" t="s">
        <v>74</v>
      </c>
      <c r="J39" s="138" t="s">
        <v>86</v>
      </c>
      <c r="K39" s="242"/>
      <c r="L39" s="242"/>
      <c r="M39" s="136"/>
      <c r="N39" s="21"/>
    </row>
    <row r="40" spans="2:14" ht="30.6" customHeight="1" x14ac:dyDescent="0.25">
      <c r="B40" s="249"/>
      <c r="C40" s="245"/>
      <c r="D40" s="247"/>
      <c r="E40" s="136" t="str">
        <f>+Autodiagnóstico!G48</f>
        <v>Durante el periodo evaluado, los sistemas de información de la entidad cumplieron con características que permiten la apertura de sus datos</v>
      </c>
      <c r="F40" s="108">
        <f>+Autodiagnóstico!H48</f>
        <v>100</v>
      </c>
      <c r="G40" s="138"/>
      <c r="H40" s="139"/>
      <c r="I40" s="138" t="s">
        <v>74</v>
      </c>
      <c r="J40" s="138" t="s">
        <v>86</v>
      </c>
      <c r="K40" s="242"/>
      <c r="L40" s="242"/>
      <c r="M40" s="136"/>
      <c r="N40" s="21"/>
    </row>
    <row r="41" spans="2:14" ht="123.6" customHeight="1" x14ac:dyDescent="0.25">
      <c r="B41" s="249"/>
      <c r="C41" s="245"/>
      <c r="D41" s="247"/>
      <c r="E41" s="136" t="str">
        <f>+Autodiagnóstico!G49</f>
        <v xml:space="preserve">Con respecto al ciclo de vida de los sistemas de información, la entidad:
a. Definió y aplicó metodologías para el diseño, desarrollo, implementación y despliegue de los sistemas de información.
b. Implementó actividades para la gestión del control de cambios sobre los sistemas de información.
c. Realizó mantenimientos preventivos y correctivos sobre los sistemas de información.
d. Estableció ambientes de pruebas y producción independientes, para asegurar la correcta funcionalidad de los sistemas de información.
</v>
      </c>
      <c r="F41" s="108">
        <f>+Autodiagnóstico!H49</f>
        <v>100</v>
      </c>
      <c r="G41" s="138" t="s">
        <v>95</v>
      </c>
      <c r="H41" s="139"/>
      <c r="I41" s="138" t="s">
        <v>74</v>
      </c>
      <c r="J41" s="138" t="s">
        <v>86</v>
      </c>
      <c r="K41" s="242"/>
      <c r="L41" s="242"/>
      <c r="M41" s="136"/>
      <c r="N41" s="21"/>
    </row>
    <row r="42" spans="2:14" ht="150" x14ac:dyDescent="0.25">
      <c r="B42" s="249"/>
      <c r="C42" s="245"/>
      <c r="D42" s="247"/>
      <c r="E42" s="136" t="str">
        <f>+Autodiagnóstico!G50</f>
        <v xml:space="preserve">Con respecto a la arquitectura de los sistemas de información, la entidad:
a. Elaboró el catálogo de sistemas de información 
b. Definió los diagramas de interacción e interoperabilidad de sus sistemas de información.
c. Documentó las arquitecturas de solución de sus sistemas de información.
</v>
      </c>
      <c r="F42" s="108">
        <f>+Autodiagnóstico!H50</f>
        <v>75</v>
      </c>
      <c r="G42" s="138" t="s">
        <v>95</v>
      </c>
      <c r="H42" s="139"/>
      <c r="I42" s="138" t="s">
        <v>74</v>
      </c>
      <c r="J42" s="138" t="s">
        <v>86</v>
      </c>
      <c r="K42" s="242"/>
      <c r="L42" s="242"/>
      <c r="M42" s="136"/>
      <c r="N42" s="21"/>
    </row>
    <row r="43" spans="2:14" ht="36" customHeight="1" x14ac:dyDescent="0.25">
      <c r="B43" s="249"/>
      <c r="C43" s="245"/>
      <c r="D43" s="247"/>
      <c r="E43" s="136" t="s">
        <v>238</v>
      </c>
      <c r="F43" s="108">
        <v>0</v>
      </c>
      <c r="G43" s="138" t="s">
        <v>96</v>
      </c>
      <c r="H43" s="139"/>
      <c r="I43" s="138" t="s">
        <v>74</v>
      </c>
      <c r="J43" s="138" t="s">
        <v>86</v>
      </c>
      <c r="K43" s="136" t="s">
        <v>316</v>
      </c>
      <c r="L43" s="136"/>
      <c r="M43" s="136"/>
      <c r="N43" s="21"/>
    </row>
    <row r="44" spans="2:14" ht="150" x14ac:dyDescent="0.25">
      <c r="B44" s="249"/>
      <c r="C44" s="245"/>
      <c r="D44" s="247" t="s">
        <v>62</v>
      </c>
      <c r="E44" s="136" t="str">
        <f>+Autodiagnóstico!G52</f>
        <v xml:space="preserve">La Entidad posee una arquitectura de servicios tecnológicos (arquitectura de infraestructura tecnológica):
a Documentada y no actualizada
b Documentada y actualizada
</v>
      </c>
      <c r="F44" s="108">
        <v>60</v>
      </c>
      <c r="G44" s="138" t="s">
        <v>97</v>
      </c>
      <c r="H44" s="139"/>
      <c r="I44" s="138" t="s">
        <v>74</v>
      </c>
      <c r="J44" s="138" t="s">
        <v>86</v>
      </c>
      <c r="K44" s="242" t="s">
        <v>311</v>
      </c>
      <c r="L44" s="242" t="s">
        <v>360</v>
      </c>
      <c r="M44" s="136"/>
      <c r="N44" s="21"/>
    </row>
    <row r="45" spans="2:14" ht="91.15" hidden="1" customHeight="1" x14ac:dyDescent="0.25">
      <c r="B45" s="249"/>
      <c r="C45" s="245"/>
      <c r="D45" s="247"/>
      <c r="E45" s="136" t="str">
        <f>+Autodiagnóstico!G53</f>
        <v>La entidad aplicó metodologías de evaluación de alternativas de solución y/o tendencias tecnológicas para la adquisición de servicios y/o soluciones de TI:
a. Siempre
b. Algunas veces
c. Nunca</v>
      </c>
      <c r="F45" s="108">
        <f>+Autodiagnóstico!H53</f>
        <v>100</v>
      </c>
      <c r="G45" s="138"/>
      <c r="H45" s="139"/>
      <c r="I45" s="138" t="s">
        <v>74</v>
      </c>
      <c r="J45" s="138" t="s">
        <v>86</v>
      </c>
      <c r="K45" s="242"/>
      <c r="L45" s="243"/>
      <c r="M45" s="136"/>
      <c r="N45" s="21"/>
    </row>
    <row r="46" spans="2:14" ht="150" x14ac:dyDescent="0.25">
      <c r="B46" s="249"/>
      <c r="C46" s="245"/>
      <c r="D46" s="247"/>
      <c r="E46" s="136" t="str">
        <f>+Autodiagnóstico!G54</f>
        <v>Durante el periodo evaluado, la entidad implementó un programa de correcta disposición final de los residuos tecnológicos</v>
      </c>
      <c r="F46" s="108">
        <f>+Autodiagnóstico!H54</f>
        <v>0</v>
      </c>
      <c r="G46" s="138"/>
      <c r="H46" s="139"/>
      <c r="I46" s="138" t="s">
        <v>74</v>
      </c>
      <c r="J46" s="138" t="s">
        <v>86</v>
      </c>
      <c r="K46" s="242"/>
      <c r="L46" s="243"/>
      <c r="M46" s="136"/>
      <c r="N46" s="21"/>
    </row>
    <row r="47" spans="2:14" ht="124.5" customHeight="1" x14ac:dyDescent="0.25">
      <c r="B47" s="249"/>
      <c r="C47" s="245"/>
      <c r="D47" s="247"/>
      <c r="E47" s="136" t="str">
        <f>+Autodiagnóstico!G55</f>
        <v>Seleccione las actividades realizadas por la entidad en materia de monitoreo de la Estrategia de Gobierno en línea:
a. Definición de acuerdos de nivel de servicio para los servicios tecnológicos prestados por terceros.
b. Seguimiento a los acuerdos de nivel de servicio de los servicios tecnológicos prestados por terceros.
c. Implementación de herramientas de gestión para el monitoreo y generación de alarmas tempranas sobre la continuidad y disponibilidad de los servicios.
d. Proyección de la capacidad de los servicios tecnológicos</v>
      </c>
      <c r="F47" s="108">
        <f>+Autodiagnóstico!H55</f>
        <v>70</v>
      </c>
      <c r="G47" s="138" t="s">
        <v>97</v>
      </c>
      <c r="H47" s="139"/>
      <c r="I47" s="138" t="s">
        <v>74</v>
      </c>
      <c r="J47" s="138" t="s">
        <v>86</v>
      </c>
      <c r="K47" s="242"/>
      <c r="L47" s="243"/>
      <c r="M47" s="136"/>
      <c r="N47" s="21"/>
    </row>
    <row r="48" spans="2:14" ht="193.5" customHeight="1" x14ac:dyDescent="0.25">
      <c r="B48" s="249"/>
      <c r="C48" s="245"/>
      <c r="D48" s="247"/>
      <c r="E48" s="136" t="str">
        <f>+Autodiagnóstico!G56</f>
        <v xml:space="preserve">Con relación a los procesos de operación y mantenimiento preventivo y correctivo de los servicios tecnológicos, la Entidad:
a Implementó procesos de mantenimiento preventivo
b Implementó procesos de mantenimiento correctivo
c Implementó una mesa de servicios para el soporte y atención de incidentes y problemas de los servicios tecnológicos.
</v>
      </c>
      <c r="F48" s="108">
        <v>0</v>
      </c>
      <c r="G48" s="138" t="s">
        <v>97</v>
      </c>
      <c r="H48" s="139"/>
      <c r="I48" s="138" t="s">
        <v>74</v>
      </c>
      <c r="J48" s="138" t="s">
        <v>86</v>
      </c>
      <c r="K48" s="242"/>
      <c r="L48" s="243"/>
      <c r="M48" s="136"/>
      <c r="N48" s="21"/>
    </row>
    <row r="49" spans="2:14" ht="341.25" customHeight="1" x14ac:dyDescent="0.25">
      <c r="B49" s="249"/>
      <c r="C49" s="245"/>
      <c r="D49" s="247"/>
      <c r="E49" s="136" t="str">
        <f>+Autodiagnóstico!G57</f>
        <v xml:space="preserve">Con respecto a  la gestión y control de la calidad y seguridad de los servicios tecnológicos, la entidad:
a. Definió controles de calidad para los servicios tecnológicos.
b. Definió controles de seguridad para los servicios tecnológicos
c. Implementó controles de calidad para los servicios tecnológicos
d. Implementó controles de seguridad para los servicios tecnológicos
e. Definió indicadores para el seguimiento  de la efectividad de los controles de  calidad de los servicios tecnológicos.
f. Definió indicadores para el seguimiento de la efectividad de los controles de seguridad de los servicios tecnológicos.
</v>
      </c>
      <c r="F49" s="108">
        <v>0</v>
      </c>
      <c r="G49" s="138" t="s">
        <v>97</v>
      </c>
      <c r="H49" s="139"/>
      <c r="I49" s="138" t="s">
        <v>74</v>
      </c>
      <c r="J49" s="138" t="s">
        <v>86</v>
      </c>
      <c r="K49" s="242"/>
      <c r="L49" s="243"/>
      <c r="M49" s="136"/>
      <c r="N49" s="21"/>
    </row>
    <row r="50" spans="2:14" ht="317.25" x14ac:dyDescent="0.25">
      <c r="B50" s="249"/>
      <c r="C50" s="245"/>
      <c r="D50" s="108" t="s">
        <v>63</v>
      </c>
      <c r="E50" s="136" t="str">
        <f>+Autodiagnóstico!G58</f>
        <v>Seleccione las actividades realizadas por la entidad en materia de monitoreo de la Estrategia de Gobierno en línea</v>
      </c>
      <c r="F50" s="108">
        <f>+Autodiagnóstico!H58</f>
        <v>90</v>
      </c>
      <c r="G50" s="138" t="s">
        <v>99</v>
      </c>
      <c r="H50" s="139"/>
      <c r="I50" s="138" t="s">
        <v>74</v>
      </c>
      <c r="J50" s="138" t="s">
        <v>86</v>
      </c>
      <c r="K50" s="136" t="s">
        <v>341</v>
      </c>
      <c r="L50" s="136" t="s">
        <v>361</v>
      </c>
      <c r="M50" s="136"/>
      <c r="N50" s="21"/>
    </row>
    <row r="51" spans="2:14" ht="177" customHeight="1" x14ac:dyDescent="0.25">
      <c r="B51" s="249"/>
      <c r="C51" s="245"/>
      <c r="D51" s="247" t="s">
        <v>64</v>
      </c>
      <c r="E51" s="136" t="str">
        <f>+Autodiagnóstico!G59</f>
        <v>Durante el periodo evaluado, la entidad implementó la política de reducción del uso del papel</v>
      </c>
      <c r="F51" s="108">
        <f>+Autodiagnóstico!H59</f>
        <v>70</v>
      </c>
      <c r="G51" s="138" t="s">
        <v>100</v>
      </c>
      <c r="H51" s="139"/>
      <c r="I51" s="138" t="s">
        <v>74</v>
      </c>
      <c r="J51" s="138" t="s">
        <v>86</v>
      </c>
      <c r="K51" s="136" t="s">
        <v>312</v>
      </c>
      <c r="L51" s="242" t="s">
        <v>362</v>
      </c>
      <c r="M51" s="136"/>
      <c r="N51" s="21"/>
    </row>
    <row r="52" spans="2:14" ht="79.900000000000006" customHeight="1" x14ac:dyDescent="0.25">
      <c r="B52" s="249"/>
      <c r="C52" s="245"/>
      <c r="D52" s="247"/>
      <c r="E52" s="136" t="str">
        <f>+Autodiagnóstico!G60</f>
        <v>Durante el periodo evaluado, la Entidad incorporó soluciones tecnológicas para la gestión de documentos con base en:
a El análisis de los procesos de la Entidad
b La reducción del uso del papel
c El programa de gestión documental de la entidad.
d Criterios de seguridad, disponibilidad y conservación de los documentos.</v>
      </c>
      <c r="F52" s="108">
        <f>+Autodiagnóstico!H60</f>
        <v>70</v>
      </c>
      <c r="G52" s="138"/>
      <c r="H52" s="139"/>
      <c r="I52" s="138" t="s">
        <v>74</v>
      </c>
      <c r="J52" s="138" t="s">
        <v>86</v>
      </c>
      <c r="K52" s="136" t="s">
        <v>239</v>
      </c>
      <c r="L52" s="242"/>
      <c r="M52" s="136"/>
      <c r="N52" s="21"/>
    </row>
    <row r="53" spans="2:14" ht="47.45" customHeight="1" x14ac:dyDescent="0.25">
      <c r="B53" s="249"/>
      <c r="C53" s="245"/>
      <c r="D53" s="247"/>
      <c r="E53" s="136" t="str">
        <f>+Autodiagnóstico!G61</f>
        <v>Antes de la automatización de procesos y/o procedimientos, la entidad hizo una revisión de estos desde la perspectiva funcional</v>
      </c>
      <c r="F53" s="247">
        <f>+Autodiagnóstico!H61</f>
        <v>50</v>
      </c>
      <c r="G53" s="138"/>
      <c r="H53" s="139"/>
      <c r="I53" s="138"/>
      <c r="J53" s="138"/>
      <c r="K53" s="136" t="s">
        <v>240</v>
      </c>
      <c r="L53" s="242"/>
      <c r="M53" s="136"/>
      <c r="N53" s="21"/>
    </row>
    <row r="54" spans="2:14" ht="42.6" customHeight="1" x14ac:dyDescent="0.25">
      <c r="B54" s="249"/>
      <c r="C54" s="245"/>
      <c r="D54" s="247"/>
      <c r="E54" s="136" t="str">
        <f>+Autodiagnóstico!G62</f>
        <v xml:space="preserve">En el periodo evaluado la entidad realizó automatización de:
a. Procesos 
b. Procedimientos.
</v>
      </c>
      <c r="F54" s="248"/>
      <c r="G54" s="138"/>
      <c r="H54" s="139"/>
      <c r="I54" s="138" t="s">
        <v>74</v>
      </c>
      <c r="J54" s="138" t="s">
        <v>86</v>
      </c>
      <c r="K54" s="136" t="s">
        <v>241</v>
      </c>
      <c r="L54" s="242"/>
      <c r="M54" s="136"/>
      <c r="N54" s="21"/>
    </row>
    <row r="55" spans="2:14" ht="150" x14ac:dyDescent="0.25">
      <c r="B55" s="249"/>
      <c r="C55" s="245"/>
      <c r="D55" s="247" t="s">
        <v>49</v>
      </c>
      <c r="E55" s="136" t="str">
        <f>+Autodiagnóstico!G63</f>
        <v>Indique el porcentaje de los objetivos alcanzados respecto del total de objetivos del PETI</v>
      </c>
      <c r="F55" s="108">
        <f>+Autodiagnóstico!H63</f>
        <v>60</v>
      </c>
      <c r="G55" s="138"/>
      <c r="H55" s="139"/>
      <c r="I55" s="138" t="s">
        <v>74</v>
      </c>
      <c r="J55" s="138" t="s">
        <v>86</v>
      </c>
      <c r="K55" s="242" t="s">
        <v>313</v>
      </c>
      <c r="L55" s="242" t="s">
        <v>363</v>
      </c>
      <c r="M55" s="136"/>
      <c r="N55" s="21"/>
    </row>
    <row r="56" spans="2:14" ht="44.45" customHeight="1" x14ac:dyDescent="0.25">
      <c r="B56" s="249"/>
      <c r="C56" s="245"/>
      <c r="D56" s="247"/>
      <c r="E56" s="136" t="str">
        <f>+Autodiagnóstico!G64</f>
        <v>Indique el porcentaje de servicios de información dispuestos en la plataforma de interoperabilidad del Estado colombiano respecto del total de servicios de información a entidades externas identificadas en el catálogo de servicios de información de la entidad.</v>
      </c>
      <c r="F56" s="108">
        <f>+Autodiagnóstico!H64</f>
        <v>80</v>
      </c>
      <c r="G56" s="138"/>
      <c r="H56" s="139"/>
      <c r="I56" s="138" t="s">
        <v>74</v>
      </c>
      <c r="J56" s="138" t="s">
        <v>86</v>
      </c>
      <c r="K56" s="243"/>
      <c r="L56" s="243"/>
      <c r="M56" s="136"/>
      <c r="N56" s="21"/>
    </row>
    <row r="57" spans="2:14" ht="72" customHeight="1" x14ac:dyDescent="0.25">
      <c r="B57" s="249"/>
      <c r="C57" s="245"/>
      <c r="D57" s="247"/>
      <c r="E57" s="136" t="str">
        <f>+Autodiagnóstico!G65</f>
        <v>Indique el porcentaje de sistemas de información que cuentan con mecanismos de auditoria y trazabilidad respecto del total de sistemas de información de la entidad</v>
      </c>
      <c r="F57" s="108">
        <f>+Autodiagnóstico!H65</f>
        <v>80</v>
      </c>
      <c r="G57" s="138"/>
      <c r="H57" s="139"/>
      <c r="I57" s="138" t="s">
        <v>74</v>
      </c>
      <c r="J57" s="138" t="s">
        <v>86</v>
      </c>
      <c r="K57" s="243"/>
      <c r="L57" s="243"/>
      <c r="M57" s="136"/>
      <c r="N57" s="21"/>
    </row>
    <row r="58" spans="2:14" ht="130.5" customHeight="1" x14ac:dyDescent="0.25">
      <c r="B58" s="249"/>
      <c r="C58" s="245"/>
      <c r="D58" s="247"/>
      <c r="E58" s="136" t="str">
        <f>+Autodiagnóstico!G66</f>
        <v>Indique el porcentaje de mantenimientos preventivos realizados a los servicios tecnológicos respecto del total de mantenimientos preventivos establecidos en el plan de mantenimiento de servicios tecnológicos</v>
      </c>
      <c r="F58" s="108">
        <f>+Autodiagnóstico!H66</f>
        <v>80</v>
      </c>
      <c r="G58" s="138"/>
      <c r="H58" s="139"/>
      <c r="I58" s="138" t="s">
        <v>74</v>
      </c>
      <c r="J58" s="138" t="s">
        <v>86</v>
      </c>
      <c r="K58" s="243"/>
      <c r="L58" s="243"/>
      <c r="M58" s="136"/>
      <c r="N58" s="21"/>
    </row>
    <row r="59" spans="2:14" ht="150" x14ac:dyDescent="0.25">
      <c r="B59" s="249"/>
      <c r="C59" s="245"/>
      <c r="D59" s="247"/>
      <c r="E59" s="136" t="str">
        <f>+Autodiagnóstico!G67</f>
        <v>Indique el porcentaje de proyectos de TI  a los cuales se aplicó una estrategia de uso y apropiación, con respecto al total de proyectos ejecutados durante el periodo evaluado</v>
      </c>
      <c r="F59" s="108">
        <f>+Autodiagnóstico!H67</f>
        <v>60</v>
      </c>
      <c r="G59" s="138"/>
      <c r="H59" s="139"/>
      <c r="I59" s="138" t="s">
        <v>74</v>
      </c>
      <c r="J59" s="138" t="s">
        <v>86</v>
      </c>
      <c r="K59" s="243"/>
      <c r="L59" s="243"/>
      <c r="M59" s="136"/>
      <c r="N59" s="21"/>
    </row>
    <row r="60" spans="2:14" ht="59.45" customHeight="1" thickBot="1" x14ac:dyDescent="0.3">
      <c r="B60" s="249"/>
      <c r="C60" s="246"/>
      <c r="D60" s="247"/>
      <c r="E60" s="136" t="str">
        <f>+Autodiagnóstico!G68</f>
        <v>La entidad desarrolló durante el periodo evaluado capacidades de gestión de TI que generen mayor eficiencia en la prestación del servicio al usuario (interno o externo)</v>
      </c>
      <c r="F60" s="108">
        <v>0</v>
      </c>
      <c r="G60" s="138"/>
      <c r="H60" s="139"/>
      <c r="I60" s="138" t="s">
        <v>74</v>
      </c>
      <c r="J60" s="138" t="s">
        <v>86</v>
      </c>
      <c r="K60" s="136"/>
      <c r="L60" s="136"/>
      <c r="M60" s="136"/>
      <c r="N60" s="21"/>
    </row>
    <row r="61" spans="2:14" ht="93.6" customHeight="1" x14ac:dyDescent="0.25">
      <c r="B61" s="249"/>
      <c r="C61" s="244" t="s">
        <v>43</v>
      </c>
      <c r="D61" s="247" t="s">
        <v>52</v>
      </c>
      <c r="E61" s="136" t="str">
        <f>+Autodiagnóstico!G69</f>
        <v>¿Durante el periodo evaluado, cuál de las siguientes acciones realizó la Entidad?
a. Generó un documento de diagnóstico, donde se identifica de manera clara el estado actual de la entidad en la implementación de Seguridad y Privacidad de la Información. 
b. Determinó el estado actual de la  infraestructura tecnológica para desarrollar el plan de transición del protocolo IPv4 a IPv6.</v>
      </c>
      <c r="F61" s="108">
        <f>+Autodiagnóstico!H69</f>
        <v>75</v>
      </c>
      <c r="G61" s="138"/>
      <c r="H61" s="139"/>
      <c r="I61" s="138" t="s">
        <v>350</v>
      </c>
      <c r="J61" s="138" t="s">
        <v>86</v>
      </c>
      <c r="K61" s="242" t="s">
        <v>314</v>
      </c>
      <c r="L61" s="242" t="s">
        <v>364</v>
      </c>
      <c r="M61" s="136"/>
      <c r="N61" s="21"/>
    </row>
    <row r="62" spans="2:14" ht="53.45" customHeight="1" x14ac:dyDescent="0.25">
      <c r="B62" s="249"/>
      <c r="C62" s="245"/>
      <c r="D62" s="247"/>
      <c r="E62" s="136" t="str">
        <f>+Autodiagnóstico!G70</f>
        <v>En lo que respecta a  la política de seguridad y privacidad de la información:
a. Está establecida
b. Se encuentra alineada con los objetivos estratégicos de la entidad.
c. Define los objetivos y da alcance a todos los procesos de la entidad.
d. No se cuenta con una política de seguridad.</v>
      </c>
      <c r="F62" s="247">
        <v>0</v>
      </c>
      <c r="G62" s="138"/>
      <c r="H62" s="139"/>
      <c r="I62" s="138" t="s">
        <v>349</v>
      </c>
      <c r="J62" s="138" t="s">
        <v>86</v>
      </c>
      <c r="K62" s="242"/>
      <c r="L62" s="242"/>
      <c r="M62" s="136"/>
      <c r="N62" s="21"/>
    </row>
    <row r="63" spans="2:14" ht="70.900000000000006" customHeight="1" x14ac:dyDescent="0.25">
      <c r="B63" s="249"/>
      <c r="C63" s="245"/>
      <c r="D63" s="247"/>
      <c r="E63" s="136" t="str">
        <f>+Autodiagnóstico!G71</f>
        <v>Durante el periodo evaluado, el documento o manual con las políticas de seguridad y privacidad de la información se encontraba:
a En construcción
b En revisión 
c En aprobación
d Revisado, Aprobado y divulgado por el comité institucional de desarrollo administrativo o el que haga sus veces.
e. No lo tiene</v>
      </c>
      <c r="F63" s="248"/>
      <c r="G63" s="138"/>
      <c r="H63" s="139"/>
      <c r="I63" s="138" t="s">
        <v>350</v>
      </c>
      <c r="J63" s="138" t="s">
        <v>86</v>
      </c>
      <c r="K63" s="242"/>
      <c r="L63" s="242"/>
      <c r="M63" s="136"/>
      <c r="N63" s="21"/>
    </row>
    <row r="64" spans="2:14" ht="48" customHeight="1" x14ac:dyDescent="0.25">
      <c r="B64" s="249"/>
      <c r="C64" s="245"/>
      <c r="D64" s="247"/>
      <c r="E64" s="136" t="str">
        <f>+Autodiagnóstico!G72</f>
        <v xml:space="preserve">En el periodo evaluado, la entidad cuenta con un acto administrativo a través del cual se crean o se modifican las funciones del comité institucional de desarrollo administrativo o el que haga sus veces, donde se incluyen los temas de seguridad y privacidad de la información </v>
      </c>
      <c r="F64" s="108">
        <v>0</v>
      </c>
      <c r="G64" s="138" t="s">
        <v>105</v>
      </c>
      <c r="H64" s="139"/>
      <c r="I64" s="138" t="s">
        <v>350</v>
      </c>
      <c r="J64" s="138" t="s">
        <v>86</v>
      </c>
      <c r="K64" s="242"/>
      <c r="L64" s="242"/>
      <c r="M64" s="136"/>
      <c r="N64" s="21"/>
    </row>
    <row r="65" spans="2:14" ht="52.9" customHeight="1" x14ac:dyDescent="0.25">
      <c r="B65" s="249"/>
      <c r="C65" s="245"/>
      <c r="D65" s="247"/>
      <c r="E65" s="136" t="str">
        <f>+Autodiagnóstico!G73</f>
        <v>En el periodo evaluado, la entidad cuenta con una metodología de gestión de activos de información donde se tienen en cuenta aspectos como: Cumplimiento legal, fechas de actualización, propietarios y criticidad de los activos.
a La metodología de gestión de activos de información está en construcción
b La metodología de gestión de activos de información está en revisión 
c La metodología de gestión de activos de información está en aprobación
d La metodología de gestión de activos de información está revisada, aprobada y divulgado por comité institucional de desarrollo administrativo o el que haga sus veces.
e No la tiene</v>
      </c>
      <c r="F65" s="247">
        <v>0</v>
      </c>
      <c r="G65" s="138" t="s">
        <v>107</v>
      </c>
      <c r="H65" s="139"/>
      <c r="I65" s="138" t="s">
        <v>349</v>
      </c>
      <c r="J65" s="138" t="s">
        <v>86</v>
      </c>
      <c r="K65" s="242"/>
      <c r="L65" s="242"/>
      <c r="M65" s="136"/>
      <c r="N65" s="21"/>
    </row>
    <row r="66" spans="2:14" ht="54.6" customHeight="1" x14ac:dyDescent="0.25">
      <c r="B66" s="249"/>
      <c r="C66" s="245"/>
      <c r="D66" s="247"/>
      <c r="E66" s="136" t="str">
        <f>+Autodiagnóstico!G74</f>
        <v>En el periodo evaluado, la entidad contó con un inventario de activos de información acorde a la metodología planteada
a. Sí
b. En Desarrollo/En proceso
c. No.</v>
      </c>
      <c r="F66" s="248"/>
      <c r="G66" s="138" t="s">
        <v>106</v>
      </c>
      <c r="H66" s="139"/>
      <c r="I66" s="138" t="s">
        <v>350</v>
      </c>
      <c r="J66" s="138" t="s">
        <v>86</v>
      </c>
      <c r="K66" s="242"/>
      <c r="L66" s="242"/>
      <c r="M66" s="136"/>
      <c r="N66" s="21"/>
    </row>
    <row r="67" spans="2:14" ht="105" customHeight="1" x14ac:dyDescent="0.25">
      <c r="B67" s="249"/>
      <c r="C67" s="245"/>
      <c r="D67" s="247"/>
      <c r="E67" s="136" t="str">
        <f>+Autodiagnóstico!G75</f>
        <v>En el periodo evaluado, la Entidad contó con:
a. Un avance del documento de la metodología para la gestión de los riesgos de seguridad y privacidad de la información.
b. Una metodología formalizada para la gestión de los riesgos de seguridad y privacidad de la información.
c. Un avance del plan de tratamiento del riesgo.
d. El plan de tratamiento del riesgo establecido.
e. La declaración de aplicabilidad en desarrollo.
f. La declaración de aplicabilidad definida.
g. Ninguna de las anteriores</v>
      </c>
      <c r="F67" s="247">
        <f>+Autodiagnóstico!H75</f>
        <v>75</v>
      </c>
      <c r="G67" s="138" t="s">
        <v>108</v>
      </c>
      <c r="H67" s="139"/>
      <c r="I67" s="138" t="s">
        <v>350</v>
      </c>
      <c r="J67" s="138" t="s">
        <v>86</v>
      </c>
      <c r="K67" s="242"/>
      <c r="L67" s="242"/>
      <c r="M67" s="136"/>
      <c r="N67" s="21"/>
    </row>
    <row r="68" spans="2:14" ht="91.9" customHeight="1" x14ac:dyDescent="0.25">
      <c r="B68" s="249"/>
      <c r="C68" s="245"/>
      <c r="D68" s="247"/>
      <c r="E68" s="136" t="str">
        <f>+Autodiagnóstico!G76</f>
        <v>En el periodo evaluado, la entidad realizó la identificación, análisis y evaluación de los riesgos de seguridad y privacidad de la información conforme a la metodología planteada
a. Sí
b. En Desarrollo/En Proceso
b. No</v>
      </c>
      <c r="F68" s="248"/>
      <c r="G68" s="138" t="s">
        <v>109</v>
      </c>
      <c r="H68" s="139"/>
      <c r="I68" s="138" t="s">
        <v>350</v>
      </c>
      <c r="J68" s="138" t="s">
        <v>86</v>
      </c>
      <c r="K68" s="242"/>
      <c r="L68" s="242"/>
      <c r="M68" s="136"/>
      <c r="N68" s="21"/>
    </row>
    <row r="69" spans="2:14" ht="97.15" customHeight="1" x14ac:dyDescent="0.25">
      <c r="B69" s="249"/>
      <c r="C69" s="245"/>
      <c r="D69" s="247"/>
      <c r="E69" s="136" t="str">
        <f>+Autodiagnóstico!G77</f>
        <v>Para el periodo evaluado, el documento del plan de diagnóstico y estrategia de transición de IPv4 a IPv6, se encontraba:
a En construcción
b En revisión
c En aprobación
d Revisado, aprobado y divulgado por el comité institucional de desarrollo o el que haga sus veces.
e No lo tiene</v>
      </c>
      <c r="F69" s="248"/>
      <c r="G69" s="138"/>
      <c r="H69" s="139"/>
      <c r="I69" s="138" t="s">
        <v>350</v>
      </c>
      <c r="J69" s="138" t="s">
        <v>86</v>
      </c>
      <c r="K69" s="242"/>
      <c r="L69" s="242"/>
      <c r="M69" s="136"/>
      <c r="N69" s="21"/>
    </row>
    <row r="70" spans="2:14" ht="114" customHeight="1" x14ac:dyDescent="0.25">
      <c r="B70" s="249"/>
      <c r="C70" s="245"/>
      <c r="D70" s="247"/>
      <c r="E70" s="136" t="str">
        <f>+Autodiagnóstico!G78</f>
        <v>La entidad formuló un plan de capacitación, sensibilización y comunicación de las políticas y buenas prácticas que mitiguen los riesgos de seguridad de la información a los que están expuestos los funcionarios</v>
      </c>
      <c r="F70" s="247">
        <f>+Autodiagnóstico!H78</f>
        <v>60</v>
      </c>
      <c r="G70" s="138" t="s">
        <v>110</v>
      </c>
      <c r="H70" s="139"/>
      <c r="I70" s="138" t="s">
        <v>350</v>
      </c>
      <c r="J70" s="138" t="s">
        <v>86</v>
      </c>
      <c r="K70" s="242"/>
      <c r="L70" s="242"/>
      <c r="M70" s="136"/>
      <c r="N70" s="21"/>
    </row>
    <row r="71" spans="2:14" ht="205.5" customHeight="1" x14ac:dyDescent="0.25">
      <c r="B71" s="249"/>
      <c r="C71" s="245"/>
      <c r="D71" s="247"/>
      <c r="E71" s="136" t="str">
        <f>+Autodiagnóstico!G79</f>
        <v>Seleccione las actividades realizadas por la entidad en materia de apropiación de la Estrategia de Gobierno en línea:
a. Divulgación de las políticas, buenas prácticas o directrices relacionadas con seguridad de la información a través de sitio Web o Intranet
b.  Divulgación de las políticas, buenas prácticas o directrices relacionadas con seguridad de la información a través de eventos especiales relacionados con seguridad.
c. Divulgación de las políticas, buenas prácticas o directrices relacionadas con seguridad de la información a través de medios físicos (Volantes, carteleras etc…)
d. Divulgación de las políticas, buenas prácticas o directrices relacionadas con seguridad de la información a través de  medios Digitales (e-learning, correo, pantallas, etc...)</v>
      </c>
      <c r="F71" s="248"/>
      <c r="G71" s="138" t="s">
        <v>111</v>
      </c>
      <c r="H71" s="139"/>
      <c r="I71" s="138" t="s">
        <v>350</v>
      </c>
      <c r="J71" s="138" t="s">
        <v>86</v>
      </c>
      <c r="K71" s="242"/>
      <c r="L71" s="242"/>
      <c r="M71" s="136"/>
      <c r="N71" s="21"/>
    </row>
    <row r="72" spans="2:14" ht="108.6" customHeight="1" x14ac:dyDescent="0.25">
      <c r="B72" s="249"/>
      <c r="C72" s="245"/>
      <c r="D72" s="247" t="s">
        <v>65</v>
      </c>
      <c r="E72" s="136" t="str">
        <f>+Autodiagnóstico!G80</f>
        <v>Seleccione las fortalezas que la entidad ha mostrado frente a la implementación del Sistema de Gestión de Seguridad de la Información
a. Asignación presupuesto para la implementación del SGSI.
b. Asignación recurso humano altamente capacitado.
c. Identificación de los controles adecuados.
d. Definición de la implementación de las actividades o fases del SGSI.
e. Compromiso por parte de la Dirección y Coordinadores en el apoyo activo al MSPI, mostrando su importancia para la entidad.</v>
      </c>
      <c r="F72" s="108">
        <f>+Autodiagnóstico!H80</f>
        <v>80</v>
      </c>
      <c r="G72" s="138"/>
      <c r="H72" s="139"/>
      <c r="I72" s="138" t="s">
        <v>350</v>
      </c>
      <c r="J72" s="138" t="s">
        <v>86</v>
      </c>
      <c r="K72" s="242" t="s">
        <v>365</v>
      </c>
      <c r="L72" s="242" t="s">
        <v>366</v>
      </c>
      <c r="M72" s="136"/>
      <c r="N72" s="21"/>
    </row>
    <row r="73" spans="2:14" ht="174" customHeight="1" x14ac:dyDescent="0.25">
      <c r="B73" s="249"/>
      <c r="C73" s="245"/>
      <c r="D73" s="247"/>
      <c r="E73" s="136" t="str">
        <f>+Autodiagnóstico!G81</f>
        <v>Respecto al plan de tratamiento de riesgos de seguridad y privacidad de la información, indique las acciones realizadas por la entidad:
a. Está construyendo el plan control operacional, en el cual se indica la metodología para implementar las medidas de seguridad definidas en el plan de tratamiento de riesgos.
b. Generó y aprobó el plan control operacional, en el cual se indica la metodología para implementar las medidas de seguridad definidas en el plan de tratamiento de riesgos
c. Está construyendo los informes relacionados con la implementación de los controles de seguridad y privacidad de la información
d.  Generó y aprobó los informes relacionados con la implementación de los controles de seguridad y privacidad de la información
e. Está definiendo los indicadores de gestión y cumplimiento que permitan identificar si la implementación del MSPI es eficiente, eficaz y efectiva
f. Definió y aprobó los indicadores de gestión y cumplimiento que permitan identificar si la implementación del MSPI es eficiente, eficaz y efectiva</v>
      </c>
      <c r="F73" s="108">
        <f>+Autodiagnóstico!H81</f>
        <v>75</v>
      </c>
      <c r="G73" s="138"/>
      <c r="H73" s="139"/>
      <c r="I73" s="138" t="s">
        <v>350</v>
      </c>
      <c r="J73" s="138" t="s">
        <v>86</v>
      </c>
      <c r="K73" s="242"/>
      <c r="L73" s="242"/>
      <c r="M73" s="136"/>
      <c r="N73" s="21"/>
    </row>
    <row r="74" spans="2:14" ht="122.45" customHeight="1" x14ac:dyDescent="0.25">
      <c r="B74" s="249"/>
      <c r="C74" s="245"/>
      <c r="D74" s="247"/>
      <c r="E74" s="136" t="str">
        <f>+Autodiagnóstico!G82</f>
        <v xml:space="preserve">Seleccione las actividades realizadas por la entidad en materia de apropiación de la Estrategia de Gobierno en línea:
a.  Formulación del plan de comunicación, sensibilización y capacitación en lo referente a seguridad y privacidad de la información
b. Ejecución del plan de comunicación, sensibilización y capacitación en lo referente a seguridad y privacidad de la información, sin tener en cuenta la caracterización de grupos focales (Usuarios, Directivos, Técnicos y Terceros).
c. Ejecución del plan de comunicación, sensibilización y capacitación en lo referente a seguridad y privacidad de la información, con base en la caracterización de grupos focales (Usuarios, Directivos, Técnicos y Terceros).
</v>
      </c>
      <c r="F74" s="108">
        <f>+Autodiagnóstico!H82</f>
        <v>0</v>
      </c>
      <c r="G74" s="138" t="s">
        <v>110</v>
      </c>
      <c r="H74" s="139"/>
      <c r="I74" s="138" t="s">
        <v>351</v>
      </c>
      <c r="J74" s="138" t="s">
        <v>86</v>
      </c>
      <c r="K74" s="242"/>
      <c r="L74" s="242"/>
      <c r="M74" s="136"/>
      <c r="N74" s="21"/>
    </row>
    <row r="75" spans="2:14" ht="205.5" hidden="1" customHeight="1" x14ac:dyDescent="0.25">
      <c r="B75" s="249"/>
      <c r="C75" s="245"/>
      <c r="D75" s="247" t="s">
        <v>177</v>
      </c>
      <c r="E75" s="136" t="str">
        <f>+Autodiagnóstico!G83</f>
        <v xml:space="preserve">Seleccione las actividades realizadas por la entidad en materia de monitoreo de la Estrategia de Gobierno en línea:
a. Revisión periódica de los compromisos establecidos para ejecutar el plan de tratamiento de riesgos a la seguridad de la información
b. Seguimiento a la efectividad de los controles a los riesgos a la seguridad de la información
c. Determinación de la eficacia en la gestión de incidentes de seguridad de la información en la entidad.
d. Formulación del plan de seguimiento, evaluación y análisis de resultados del MSPI, teniendo en cuenta los indicadores de gestión y cumplimiento.
e. Formulación de los planes de auditoria para la revisión y verificación de la gestión de la seguridad y privacidad de la información al interior de la entidad.
f. Seguimiento y control a la implementación del MSPI, por parte del comité institucional de desarrollo administrativo o el que haga sus veces
</v>
      </c>
      <c r="F75" s="108">
        <f>+Autodiagnóstico!H83</f>
        <v>100</v>
      </c>
      <c r="G75" s="138" t="s">
        <v>113</v>
      </c>
      <c r="H75" s="139"/>
      <c r="I75" s="138" t="s">
        <v>351</v>
      </c>
      <c r="J75" s="138" t="s">
        <v>86</v>
      </c>
      <c r="K75" s="136" t="s">
        <v>243</v>
      </c>
      <c r="L75" s="136"/>
      <c r="M75" s="136"/>
      <c r="N75" s="21"/>
    </row>
    <row r="76" spans="2:14" ht="114.6" customHeight="1" x14ac:dyDescent="0.25">
      <c r="B76" s="249"/>
      <c r="C76" s="245"/>
      <c r="D76" s="248"/>
      <c r="E76" s="136" t="str">
        <f>+Autodiagnóstico!G87</f>
        <v xml:space="preserve">Respecto a la implementación de acciones de mejora continua que garanticen el cumplimiento del plan de seguridad y privacidad de la Información, la entidad:
a. Determina las posibles acciones correctivas derivadas de los hallazgos o debilidades identificadas en la evaluación del desempeño de la seguridad y privacidad de la información al interior de la entidad
b. Implementa las acciones correctivas y los planes de mejora de la seguridad y privacidad de la información al interior de la entidad.
c. Determina si las acciones correctivas aplicadas son las adecuadas para gestionar los hallazgos y debilidades identificadas en seguridad y privacidad de la información al interior de la entidad. </v>
      </c>
      <c r="F76" s="108">
        <f>+Autodiagnóstico!H87</f>
        <v>100</v>
      </c>
      <c r="G76" s="138" t="s">
        <v>114</v>
      </c>
      <c r="H76" s="139"/>
      <c r="I76" s="138" t="s">
        <v>350</v>
      </c>
      <c r="J76" s="138" t="s">
        <v>86</v>
      </c>
      <c r="K76" s="136" t="s">
        <v>242</v>
      </c>
      <c r="L76" s="136"/>
      <c r="M76" s="136"/>
      <c r="N76" s="21"/>
    </row>
    <row r="77" spans="2:14" ht="132.75" customHeight="1" x14ac:dyDescent="0.25">
      <c r="B77" s="249"/>
      <c r="C77" s="245"/>
      <c r="D77" s="247" t="s">
        <v>104</v>
      </c>
      <c r="E77" s="136" t="str">
        <f>+Autodiagnóstico!G90</f>
        <v>La entidad contó con un proceso de identificación de infraestructura crítica, lo aplicó y comunicó los resultados a las partes interesadas</v>
      </c>
      <c r="F77" s="108">
        <f>+Autodiagnóstico!H90</f>
        <v>100</v>
      </c>
      <c r="G77" s="138"/>
      <c r="H77" s="139"/>
      <c r="I77" s="138" t="s">
        <v>350</v>
      </c>
      <c r="J77" s="138" t="s">
        <v>86</v>
      </c>
      <c r="K77" s="242" t="s">
        <v>315</v>
      </c>
      <c r="L77" s="242" t="s">
        <v>367</v>
      </c>
      <c r="M77" s="136"/>
      <c r="N77" s="21"/>
    </row>
    <row r="78" spans="2:14" ht="131.25" customHeight="1" x14ac:dyDescent="0.25">
      <c r="B78" s="249"/>
      <c r="C78" s="245"/>
      <c r="D78" s="247"/>
      <c r="E78" s="136" t="str">
        <f>+Autodiagnóstico!G91</f>
        <v>Indique si el tiempo en promedio que demoró la entidad en corregir sus vulnerabilidades luego de ser reportadas por el COLCERT tardó:
a. Minutos
b. Horas
c. Días
d. Semanas
e. La entidad no ha recibido reporte de COLCERT</v>
      </c>
      <c r="F78" s="108">
        <f>+Autodiagnóstico!H91</f>
        <v>0</v>
      </c>
      <c r="G78" s="138"/>
      <c r="H78" s="139"/>
      <c r="I78" s="138" t="s">
        <v>351</v>
      </c>
      <c r="J78" s="138" t="s">
        <v>86</v>
      </c>
      <c r="K78" s="242"/>
      <c r="L78" s="243"/>
      <c r="M78" s="136"/>
      <c r="N78" s="21"/>
    </row>
    <row r="79" spans="2:14" ht="117.75" customHeight="1" x14ac:dyDescent="0.25">
      <c r="B79" s="249"/>
      <c r="C79" s="245"/>
      <c r="D79" s="247"/>
      <c r="E79" s="144" t="str">
        <f>+Autodiagnóstico!G92</f>
        <v>La entidad intercambió información de incidentes de seguridad con la entidad cabeza de sector o de ser necesario con el Colcert.</v>
      </c>
      <c r="F79" s="108">
        <f>+Autodiagnóstico!H92</f>
        <v>0</v>
      </c>
      <c r="G79" s="142"/>
      <c r="H79" s="142"/>
      <c r="I79" s="138" t="s">
        <v>351</v>
      </c>
      <c r="J79" s="142" t="s">
        <v>86</v>
      </c>
      <c r="K79" s="242"/>
      <c r="L79" s="243"/>
      <c r="M79" s="136"/>
      <c r="N79" s="21"/>
    </row>
    <row r="80" spans="2:14" ht="5.25" customHeight="1" thickBot="1" x14ac:dyDescent="0.3">
      <c r="B80" s="55"/>
      <c r="C80" s="56"/>
      <c r="D80" s="56"/>
      <c r="E80" s="56"/>
      <c r="F80" s="73"/>
      <c r="G80" s="56"/>
      <c r="H80" s="56"/>
      <c r="I80" s="74"/>
      <c r="J80" s="56"/>
      <c r="K80" s="56"/>
      <c r="L80" s="56"/>
      <c r="M80" s="107"/>
      <c r="N80" s="58"/>
    </row>
    <row r="81" spans="5:13" x14ac:dyDescent="0.25">
      <c r="I81" s="72"/>
      <c r="M81" s="72"/>
    </row>
    <row r="82" spans="5:13" x14ac:dyDescent="0.25">
      <c r="I82" s="72"/>
      <c r="M82" s="72"/>
    </row>
    <row r="83" spans="5:13" x14ac:dyDescent="0.25">
      <c r="I83" s="72"/>
      <c r="M83" s="72"/>
    </row>
    <row r="84" spans="5:13" x14ac:dyDescent="0.25">
      <c r="I84" s="72"/>
      <c r="M84" s="72"/>
    </row>
    <row r="85" spans="5:13" x14ac:dyDescent="0.25">
      <c r="I85" s="72"/>
      <c r="M85" s="72"/>
    </row>
    <row r="86" spans="5:13" x14ac:dyDescent="0.25">
      <c r="I86" s="72"/>
    </row>
    <row r="87" spans="5:13" ht="15.75" x14ac:dyDescent="0.25">
      <c r="E87" s="75" t="s">
        <v>32</v>
      </c>
      <c r="I87" s="72"/>
    </row>
    <row r="88" spans="5:13" x14ac:dyDescent="0.25">
      <c r="I88" s="72"/>
    </row>
    <row r="89" spans="5:13" x14ac:dyDescent="0.25">
      <c r="I89" s="72"/>
    </row>
    <row r="90" spans="5:13" x14ac:dyDescent="0.25">
      <c r="I90" s="72"/>
    </row>
    <row r="91" spans="5:13" x14ac:dyDescent="0.25">
      <c r="I91" s="72"/>
    </row>
    <row r="92" spans="5:13" hidden="1" x14ac:dyDescent="0.25">
      <c r="I92" s="72"/>
    </row>
    <row r="93" spans="5:13" hidden="1" x14ac:dyDescent="0.25">
      <c r="I93" s="72"/>
    </row>
    <row r="94" spans="5:13" hidden="1" x14ac:dyDescent="0.25">
      <c r="I94" s="72"/>
    </row>
    <row r="95" spans="5:13" hidden="1" x14ac:dyDescent="0.25">
      <c r="I95" s="72"/>
    </row>
    <row r="96" spans="5:13" hidden="1" x14ac:dyDescent="0.25">
      <c r="I96" s="72"/>
    </row>
    <row r="97" x14ac:dyDescent="0.25"/>
    <row r="98" x14ac:dyDescent="0.25"/>
    <row r="99" x14ac:dyDescent="0.25"/>
    <row r="100" x14ac:dyDescent="0.25"/>
    <row r="101" x14ac:dyDescent="0.25"/>
  </sheetData>
  <protectedRanges>
    <protectedRange sqref="K7:M9 M10 L22:M24 L28:L79 K28:K43 K55 K44:K47 K49:K54 K57:K79 K25:K27 M25:M83 L25 K20:K24 K11:K19 L27 L11:M21" name="Planeacion"/>
    <protectedRange sqref="K10" name="Simulado"/>
  </protectedRanges>
  <mergeCells count="63">
    <mergeCell ref="M19:M21"/>
    <mergeCell ref="K26:K29"/>
    <mergeCell ref="L7:L12"/>
    <mergeCell ref="K7:K12"/>
    <mergeCell ref="K15:K18"/>
    <mergeCell ref="L15:L18"/>
    <mergeCell ref="L19:L21"/>
    <mergeCell ref="L22:L24"/>
    <mergeCell ref="L25:L29"/>
    <mergeCell ref="F5:F6"/>
    <mergeCell ref="D25:D29"/>
    <mergeCell ref="D51:D54"/>
    <mergeCell ref="D55:D60"/>
    <mergeCell ref="D61:D71"/>
    <mergeCell ref="D15:D18"/>
    <mergeCell ref="D19:D21"/>
    <mergeCell ref="D30:D33"/>
    <mergeCell ref="D34:D37"/>
    <mergeCell ref="D38:D43"/>
    <mergeCell ref="D44:D49"/>
    <mergeCell ref="B7:B79"/>
    <mergeCell ref="C7:C18"/>
    <mergeCell ref="C19:C24"/>
    <mergeCell ref="C3:M3"/>
    <mergeCell ref="C5:C6"/>
    <mergeCell ref="D5:D6"/>
    <mergeCell ref="E5:E6"/>
    <mergeCell ref="M5:M6"/>
    <mergeCell ref="K5:K6"/>
    <mergeCell ref="L5:L6"/>
    <mergeCell ref="J5:J6"/>
    <mergeCell ref="I5:I6"/>
    <mergeCell ref="H5:H6"/>
    <mergeCell ref="G5:G6"/>
    <mergeCell ref="D22:D24"/>
    <mergeCell ref="D7:D12"/>
    <mergeCell ref="C61:C79"/>
    <mergeCell ref="F53:F54"/>
    <mergeCell ref="F62:F63"/>
    <mergeCell ref="F65:F66"/>
    <mergeCell ref="F67:F69"/>
    <mergeCell ref="F70:F71"/>
    <mergeCell ref="D72:D74"/>
    <mergeCell ref="D77:D79"/>
    <mergeCell ref="D75:D76"/>
    <mergeCell ref="L30:L33"/>
    <mergeCell ref="K30:K33"/>
    <mergeCell ref="K34:K37"/>
    <mergeCell ref="L34:L37"/>
    <mergeCell ref="C25:C60"/>
    <mergeCell ref="K38:K42"/>
    <mergeCell ref="L38:L42"/>
    <mergeCell ref="K44:K49"/>
    <mergeCell ref="L44:L49"/>
    <mergeCell ref="K55:K59"/>
    <mergeCell ref="L55:L59"/>
    <mergeCell ref="L51:L54"/>
    <mergeCell ref="K61:K71"/>
    <mergeCell ref="L61:L71"/>
    <mergeCell ref="K72:K74"/>
    <mergeCell ref="L72:L74"/>
    <mergeCell ref="K77:K79"/>
    <mergeCell ref="L77:L79"/>
  </mergeCells>
  <conditionalFormatting sqref="F7:F79">
    <cfRule type="cellIs" dxfId="9" priority="17" operator="between">
      <formula>81</formula>
      <formula>100</formula>
    </cfRule>
    <cfRule type="cellIs" dxfId="8" priority="18" operator="between">
      <formula>61</formula>
      <formula>80</formula>
    </cfRule>
    <cfRule type="cellIs" dxfId="7" priority="19" operator="between">
      <formula>41</formula>
      <formula>60</formula>
    </cfRule>
    <cfRule type="cellIs" dxfId="6" priority="20" operator="between">
      <formula>21</formula>
      <formula>40</formula>
    </cfRule>
    <cfRule type="cellIs" dxfId="5" priority="21" operator="between">
      <formula>1</formula>
      <formula>20</formula>
    </cfRule>
  </conditionalFormatting>
  <conditionalFormatting sqref="J19:J24">
    <cfRule type="cellIs" dxfId="4" priority="6" operator="between">
      <formula>81</formula>
      <formula>100</formula>
    </cfRule>
    <cfRule type="cellIs" dxfId="3" priority="7" operator="between">
      <formula>61</formula>
      <formula>80</formula>
    </cfRule>
    <cfRule type="cellIs" dxfId="2" priority="8" operator="between">
      <formula>41</formula>
      <formula>60</formula>
    </cfRule>
    <cfRule type="cellIs" dxfId="1" priority="9" operator="between">
      <formula>21</formula>
      <formula>40</formula>
    </cfRule>
    <cfRule type="cellIs" dxfId="0" priority="10" operator="between">
      <formula>1</formula>
      <formula>20</formula>
    </cfRule>
  </conditionalFormatting>
  <pageMargins left="0.7" right="0.7" top="0.75" bottom="0.75" header="0.3" footer="0.3"/>
  <pageSetup orientation="portrait" horizontalDpi="4294967294" verticalDpi="4294967294" r:id="rId1"/>
  <drawing r:id="rId2"/>
  <legacyDrawing r:id="rId3"/>
  <oleObjects>
    <mc:AlternateContent xmlns:mc="http://schemas.openxmlformats.org/markup-compatibility/2006">
      <mc:Choice Requires="x14">
        <oleObject progId="Word.Document.12" shapeId="5128" r:id="rId4">
          <objectPr defaultSize="0" r:id="rId5">
            <anchor moveWithCells="1" sizeWithCells="1">
              <from>
                <xdr:col>4</xdr:col>
                <xdr:colOff>571500</xdr:colOff>
                <xdr:row>1</xdr:row>
                <xdr:rowOff>257175</xdr:rowOff>
              </from>
              <to>
                <xdr:col>10</xdr:col>
                <xdr:colOff>1838325</xdr:colOff>
                <xdr:row>1</xdr:row>
                <xdr:rowOff>3400425</xdr:rowOff>
              </to>
            </anchor>
          </objectPr>
        </oleObject>
      </mc:Choice>
      <mc:Fallback>
        <oleObject progId="Word.Document.12" shapeId="5128" r:id="rId4"/>
      </mc:Fallback>
    </mc:AlternateContent>
  </oleObjects>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Inicio</vt:lpstr>
      <vt:lpstr>Instrucciones</vt:lpstr>
      <vt:lpstr>Autodiagnóstico</vt:lpstr>
      <vt:lpstr>Gráficas</vt:lpstr>
      <vt:lpstr>Plan de Acción</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Lorena López</dc:creator>
  <cp:lastModifiedBy>USUARIO</cp:lastModifiedBy>
  <dcterms:created xsi:type="dcterms:W3CDTF">2016-12-25T14:51:07Z</dcterms:created>
  <dcterms:modified xsi:type="dcterms:W3CDTF">2024-10-16T01:47:11Z</dcterms:modified>
</cp:coreProperties>
</file>